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8DB12D1C-6863-4634-8771-172AC836B33F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" i="4" l="1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O35" i="4"/>
  <c r="P35" i="4"/>
  <c r="Q35" i="4"/>
  <c r="U35" i="4"/>
  <c r="V35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M27" i="8" l="1"/>
  <c r="AK27" i="8"/>
  <c r="AK26" i="8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X28" i="4" l="1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N35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4" i="4"/>
  <c r="AK8" i="6"/>
  <c r="AK9" i="6"/>
  <c r="AK10" i="6" s="1"/>
  <c r="AK11" i="6" s="1"/>
  <c r="AK12" i="6" s="1"/>
  <c r="AK13" i="6" s="1"/>
  <c r="AK14" i="6" s="1"/>
  <c r="AK15" i="6" s="1"/>
  <c r="AK16" i="6" s="1"/>
  <c r="X5" i="4" l="1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S35" i="4"/>
  <c r="R35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4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<sst xmlns="http://schemas.openxmlformats.org/spreadsheetml/2006/main" count="660" uniqueCount="167">
  <si>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</si>
  <si>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</si>
  <si>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</si>
  <si>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</si>
  <si>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</si>
  <si>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</si>
  <si>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</si>
  <si>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</si>
  <si>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</si>
  <si>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</si>
  <si>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</si>
  <si>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</si>
  <si>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</si>
  <si>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</si>
  <si>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</si>
  <si>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</si>
  <si>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</si>
  <si>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</si>
  <si>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</si>
  <si>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</si>
  <si>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</si>
  <si>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</si>
  <si>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</si>
  <si>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</si>
  <si>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</si>
  <si>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</si>
  <si>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</si>
  <si>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</si>
  <si>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</si>
  <si>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</si>
  <si>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</si>
  <si>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</si>
  <si>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</si>
  <si>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</si>
  <si>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</si>
  <si>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</si>
  <si>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</si>
  <si>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</si>
  <si>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</si>
  <si>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</si>
  <si>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</si>
  <si>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</si>
  <si>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</si>
  <si>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</si>
  <si>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</si>
  <si>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</si>
  <si>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</si>
  <si>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</si>
  <si>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</si>
  <si>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</si>
  <si>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</si>
  <si>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</si>
  <si>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</si>
  <si>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</si>
  <si>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</si>
  <si>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</si>
  <si>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</si>
  <si>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</si>
  <si>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</si>
  <si>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</si>
  <si>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</si>
  <si>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</si>
  <si>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</si>
  <si>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</si>
  <si>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</si>
  <si>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</si>
  <si>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</si>
  <si>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</si>
  <si>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</si>
  <si>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</si>
  <si>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</si>
  <si>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</si>
  <si>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</si>
  <si>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</si>
  <si>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</si>
  <si>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</si>
  <si>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</si>
  <si>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</si>
  <si>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</si>
  <si>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</si>
  <si>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</si>
  <si>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</si>
  <si>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</si>
  <si>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</si>
  <si>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</si>
  <si>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</si>
  <si>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</si>
  <si>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</si>
  <si>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</si>
  <si>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</si>
  <si>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</si>
  <si>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</si>
  <si>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</si>
  <si>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</si>
  <si>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</si>
  <si>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</si>
  <si>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</si>
  <si>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</si>
  <si>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</si>
  <si>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</si>
  <si>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</si>
  <si>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</si>
  <si>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</si>
  <si>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</si>
  <si>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</si>
  <si>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</si>
  <si>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</si>
  <si>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</si>
  <si>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</si>
  <si>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</si>
  <si>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</si>
  <si>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</si>
  <si>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</si>
  <si>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</si>
  <si>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</si>
  <si>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</si>
  <si>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</si>
  <si>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</si>
  <si>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</si>
  <si>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</si>
  <si>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</si>
  <si>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</si>
  <si>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</si>
  <si>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</si>
  <si>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</si>
  <si>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</si>
  <si>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</si>
  <si>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</si>
  <si>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</si>
  <si>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</si>
  <si>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</si>
  <si>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</si>
  <si>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</si>
  <si>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</si>
  <si>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</si>
  <si>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</si>
  <si>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</si>
  <si>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</si>
  <si>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</si>
  <si>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</si>
  <si>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</si>
  <si>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</si>
  <si>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</si>
  <si>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</si>
  <si>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</si>
  <si>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</si>
  <si>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</si>
  <si>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</si>
  <si>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</si>
  <si>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</si>
  <si>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</si>
  <si>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</si>
  <si>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</si>
  <si>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</si>
  <si>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</si>
  <si>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</si>
  <si>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</si>
  <si>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</si>
  <si>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</si>
  <si>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</si>
  <si>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</si>
  <si>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</si>
  <si>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</si>
  <si>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</si>
  <si>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</si>
  <si>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</si>
  <si>
    <t>(waiting on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</si>
</sst>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157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158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opLeftCell="A22" zoomScale="130" zoomScaleNormal="130" workbookViewId="0">
      <selection activeCell="AH27" sqref="AH27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164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135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137</v>
      </c>
      <c r="AL4" s="37" t="s">
        <v>138</v>
      </c>
      <c r="AM4" s="37" t="s">
        <v>139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9">
        <f t="shared" si="14"/>
        <v>6.8965517241379309E-2</v>
      </c>
      <c r="AL23" s="170">
        <f t="shared" si="15"/>
        <v>1</v>
      </c>
      <c r="AM23" s="170">
        <f t="shared" si="16"/>
        <v>0.80645161290322576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9">
        <f t="shared" si="14"/>
        <v>0.12</v>
      </c>
      <c r="AL24" s="170">
        <f t="shared" si="15"/>
        <v>1</v>
      </c>
      <c r="AM24" s="170">
        <f t="shared" si="16"/>
        <v>0.83720930232558144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9">
        <f t="shared" ref="AK25:AK34" si="49">N25/M25</f>
        <v>0.17761557177615572</v>
      </c>
      <c r="AL25" s="170">
        <f t="shared" ref="AL25:AL34" si="50">U25/T25</f>
        <v>0.92307692307692313</v>
      </c>
      <c r="AM25" s="170">
        <f t="shared" ref="AM25:AM34" si="51">AB25/AA25</f>
        <v>0.80769230769230771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9">
        <f t="shared" si="49"/>
        <v>0.13404825737265416</v>
      </c>
      <c r="AL26" s="170">
        <f t="shared" si="50"/>
        <v>0.75</v>
      </c>
      <c r="AM26" s="170">
        <f t="shared" si="51"/>
        <v>0.83333333333333337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9">
        <f t="shared" si="49"/>
        <v>0.15311004784688995</v>
      </c>
      <c r="AL27" s="170">
        <f t="shared" si="50"/>
        <v>1</v>
      </c>
      <c r="AM27" s="170">
        <f t="shared" si="51"/>
        <v>0.5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153</v>
      </c>
      <c r="F36" s="38"/>
      <c r="G36" s="38">
        <f>SUM(G5:G34)</f>
        <v>95</v>
      </c>
      <c r="H36" s="38"/>
      <c r="I36" s="38">
        <f t="shared" ref="I36:AF36" si="60">SUM(I5:I34)</f>
        <v>363</v>
      </c>
      <c r="J36" s="38">
        <f t="shared" si="60"/>
        <v>49</v>
      </c>
      <c r="K36" s="165">
        <f t="shared" si="60"/>
        <v>2532</v>
      </c>
      <c r="L36" s="38">
        <f t="shared" si="60"/>
        <v>208</v>
      </c>
      <c r="M36" s="165">
        <f t="shared" si="60"/>
        <v>2895</v>
      </c>
      <c r="N36" s="38">
        <f t="shared" si="60"/>
        <v>257</v>
      </c>
      <c r="O36" s="38"/>
      <c r="P36" s="38">
        <f t="shared" si="60"/>
        <v>8</v>
      </c>
      <c r="Q36" s="38">
        <f t="shared" si="60"/>
        <v>6</v>
      </c>
      <c r="R36" s="38">
        <f t="shared" si="60"/>
        <v>55</v>
      </c>
      <c r="S36" s="38">
        <f t="shared" si="60"/>
        <v>52</v>
      </c>
      <c r="T36" s="38">
        <f t="shared" si="60"/>
        <v>63</v>
      </c>
      <c r="U36" s="38">
        <f t="shared" si="60"/>
        <v>58</v>
      </c>
      <c r="V36" s="38"/>
      <c r="W36" s="38">
        <f t="shared" si="60"/>
        <v>10</v>
      </c>
      <c r="X36" s="38">
        <f t="shared" si="60"/>
        <v>6</v>
      </c>
      <c r="Y36" s="38">
        <f t="shared" si="60"/>
        <v>262</v>
      </c>
      <c r="Z36" s="38">
        <f t="shared" si="60"/>
        <v>131</v>
      </c>
      <c r="AA36" s="38">
        <f t="shared" si="60"/>
        <v>272</v>
      </c>
      <c r="AB36" s="38">
        <f t="shared" si="60"/>
        <v>137</v>
      </c>
      <c r="AC36" s="38"/>
      <c r="AD36" s="38">
        <f t="shared" si="60"/>
        <v>11</v>
      </c>
      <c r="AE36" s="38">
        <f t="shared" si="60"/>
        <v>11</v>
      </c>
      <c r="AF36" s="38">
        <f t="shared" si="60"/>
        <v>22</v>
      </c>
      <c r="AG36" s="38"/>
      <c r="AH36" s="165">
        <f t="shared" si="33"/>
        <v>3252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154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A3" zoomScale="120" zoomScaleNormal="120" workbookViewId="0">
      <selection activeCell="K17" sqref="K17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163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140</v>
      </c>
      <c r="O4" s="13"/>
      <c r="P4" s="13" t="s">
        <v>30</v>
      </c>
      <c r="Q4" s="13" t="s">
        <v>155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7">
        <v>1</v>
      </c>
      <c r="X11" s="157">
        <v>0</v>
      </c>
      <c r="Y11" s="157">
        <v>34</v>
      </c>
      <c r="Z11" s="157">
        <v>21</v>
      </c>
      <c r="AA11" s="97">
        <f t="shared" si="18"/>
        <v>35</v>
      </c>
      <c r="AB11" s="97">
        <f t="shared" si="19"/>
        <v>21</v>
      </c>
      <c r="AD11" s="119">
        <f t="shared" si="20"/>
        <v>201</v>
      </c>
      <c r="AE11" s="150">
        <f t="shared" si="22"/>
        <v>0.21167883211678831</v>
      </c>
      <c r="AF11" s="150">
        <f t="shared" si="23"/>
        <v>0.89655172413793105</v>
      </c>
      <c r="AG11" s="150">
        <f t="shared" si="24"/>
        <v>0.6</v>
      </c>
      <c r="AH11" s="158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7">
        <v>2</v>
      </c>
      <c r="X12" s="157">
        <v>1</v>
      </c>
      <c r="Y12" s="157">
        <v>95</v>
      </c>
      <c r="Z12" s="157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9">
        <f t="shared" si="20"/>
        <v>271</v>
      </c>
      <c r="AE12" s="150">
        <f t="shared" ref="AE12:AE19" si="33">N12/M12</f>
        <v>0.19047619047619047</v>
      </c>
      <c r="AF12" s="150">
        <f t="shared" ref="AF12:AF19" si="34">U12/T12</f>
        <v>0.88888888888888884</v>
      </c>
      <c r="AG12" s="150">
        <f t="shared" ref="AG12:AG19" si="35">AB12/AA12</f>
        <v>0.58762886597938147</v>
      </c>
      <c r="AH12" s="158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7">
        <v>2</v>
      </c>
      <c r="X13" s="157">
        <v>2</v>
      </c>
      <c r="Y13" s="157">
        <v>24</v>
      </c>
      <c r="Z13" s="157">
        <v>14</v>
      </c>
      <c r="AA13" s="97">
        <f t="shared" si="31"/>
        <v>26</v>
      </c>
      <c r="AB13" s="97">
        <f t="shared" si="32"/>
        <v>16</v>
      </c>
      <c r="AD13" s="119">
        <f t="shared" si="20"/>
        <v>99</v>
      </c>
      <c r="AE13" s="150">
        <f t="shared" si="33"/>
        <v>0.10526315789473684</v>
      </c>
      <c r="AF13" s="150">
        <f t="shared" si="34"/>
        <v>0.9375</v>
      </c>
      <c r="AG13" s="150">
        <f t="shared" si="35"/>
        <v>0.61538461538461542</v>
      </c>
      <c r="AH13" s="158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7">
        <v>1</v>
      </c>
      <c r="X14" s="157">
        <v>1</v>
      </c>
      <c r="Y14" s="157">
        <v>5</v>
      </c>
      <c r="Z14" s="157">
        <v>1</v>
      </c>
      <c r="AA14" s="97">
        <f t="shared" si="31"/>
        <v>6</v>
      </c>
      <c r="AB14" s="97">
        <f t="shared" si="32"/>
        <v>2</v>
      </c>
      <c r="AD14" s="119">
        <f t="shared" si="20"/>
        <v>33</v>
      </c>
      <c r="AE14" s="150">
        <f t="shared" si="33"/>
        <v>0.16666666666666666</v>
      </c>
      <c r="AF14" s="150">
        <f t="shared" si="34"/>
        <v>0.66666666666666663</v>
      </c>
      <c r="AG14" s="150">
        <f t="shared" si="35"/>
        <v>0.33333333333333331</v>
      </c>
      <c r="AH14" s="158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10" t="s">
        <v>166</v>
      </c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#VALUE!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153</v>
      </c>
      <c r="F19" s="1"/>
      <c r="G19" s="26">
        <f>SUM(G5:G18)</f>
        <v>45</v>
      </c>
      <c r="H19" s="26"/>
      <c r="I19" s="26">
        <f t="shared" ref="I19:AB19" si="38">SUM(I5:I18)</f>
        <v>99</v>
      </c>
      <c r="J19" s="26">
        <f t="shared" si="38"/>
        <v>22</v>
      </c>
      <c r="K19" s="26">
        <f t="shared" si="38"/>
        <v>715</v>
      </c>
      <c r="L19" s="26">
        <f t="shared" si="38"/>
        <v>103</v>
      </c>
      <c r="M19" s="26">
        <f t="shared" si="38"/>
        <v>814</v>
      </c>
      <c r="N19" s="26">
        <f t="shared" si="38"/>
        <v>125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317</v>
      </c>
      <c r="Z19" s="26">
        <f t="shared" si="38"/>
        <v>179</v>
      </c>
      <c r="AA19" s="26">
        <f t="shared" si="38"/>
        <v>354</v>
      </c>
      <c r="AB19" s="26">
        <f t="shared" si="38"/>
        <v>209</v>
      </c>
      <c r="AD19" s="119">
        <f t="shared" si="20"/>
        <v>1273</v>
      </c>
      <c r="AE19" s="150">
        <f t="shared" si="33"/>
        <v>0.15356265356265356</v>
      </c>
      <c r="AF19" s="150">
        <f t="shared" si="34"/>
        <v>0.91428571428571426</v>
      </c>
      <c r="AG19" s="150">
        <f t="shared" si="35"/>
        <v>0.59039548022598876</v>
      </c>
      <c r="AH19" s="158">
        <f t="shared" si="36"/>
        <v>28.288888888888888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154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165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abSelected="1" zoomScale="130" zoomScaleNormal="130" workbookViewId="0">
      <selection activeCell="W18" sqref="W18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143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150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50">
        <f t="shared" ref="Z6:Z33" si="6">L6/K6</f>
        <v>5.7513914656771803E-2</v>
      </c>
      <c r="AA6" s="150"/>
      <c r="AB6" s="150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7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50">
        <f t="shared" si="6"/>
        <v>0.11752136752136752</v>
      </c>
      <c r="AA9" s="150">
        <f t="shared" ref="AA9:AA33" si="9">S9/R9</f>
        <v>1</v>
      </c>
      <c r="AB9" s="150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7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50">
        <f t="shared" si="6"/>
        <v>0.15112994350282485</v>
      </c>
      <c r="AA10" s="150"/>
      <c r="AB10" s="150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7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50">
        <f t="shared" si="6"/>
        <v>0.15</v>
      </c>
      <c r="AA11" s="150"/>
      <c r="AB11" s="150" t="e">
        <f t="shared" si="7"/>
        <v>#DIV/0!</v>
      </c>
    </row>
    <row r="12" spans="1:28" ht="13" x14ac:dyDescent="0.3">
      <c r="A12" s="5" t="s">
        <v>151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7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50">
        <f t="shared" si="6"/>
        <v>9.6559378468368484E-2</v>
      </c>
      <c r="AA12" s="150"/>
      <c r="AB12" s="150"/>
    </row>
    <row r="13" spans="1:28" ht="13.5" thickBot="1" x14ac:dyDescent="0.35">
      <c r="A13" s="108"/>
      <c r="B13" s="108"/>
      <c r="C13" s="108"/>
      <c r="D13" s="108"/>
      <c r="E13" s="108"/>
      <c r="F13" s="109"/>
      <c r="G13" s="110"/>
      <c r="H13" s="110"/>
      <c r="I13" s="110"/>
      <c r="J13" s="110"/>
      <c r="K13" s="110"/>
      <c r="L13" s="110"/>
      <c r="M13" s="111"/>
      <c r="N13" s="112"/>
      <c r="O13" s="112"/>
      <c r="P13" s="112"/>
      <c r="Q13" s="112"/>
      <c r="R13" s="112"/>
      <c r="S13" s="112"/>
      <c r="T13" s="112"/>
      <c r="U13" s="112"/>
      <c r="V13" s="112"/>
      <c r="W13" s="4"/>
      <c r="X13" s="6"/>
      <c r="Z13" s="150"/>
      <c r="AA13" s="150"/>
      <c r="AB13" s="150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3">
        <v>12</v>
      </c>
      <c r="I14" s="113">
        <v>218</v>
      </c>
      <c r="J14" s="113">
        <v>37</v>
      </c>
      <c r="K14" s="9">
        <f>G14+I14</f>
        <v>267</v>
      </c>
      <c r="L14" s="9">
        <f>H14+J14</f>
        <v>49</v>
      </c>
      <c r="M14" s="114"/>
      <c r="N14" s="9">
        <v>0</v>
      </c>
      <c r="O14" s="8">
        <v>0</v>
      </c>
      <c r="P14" s="113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50">
        <f t="shared" si="6"/>
        <v>0.18352059925093633</v>
      </c>
      <c r="AA14" s="150" t="e">
        <f t="shared" si="9"/>
        <v>#DIV/0!</v>
      </c>
      <c r="AB14" s="150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4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50">
        <f t="shared" si="6"/>
        <v>0.23694029850746268</v>
      </c>
      <c r="AA15" s="150">
        <f t="shared" si="9"/>
        <v>0.9285714285714286</v>
      </c>
      <c r="AB15" s="150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5"/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14"/>
      <c r="N16" s="9"/>
      <c r="O16" s="9"/>
      <c r="P16" s="9"/>
      <c r="Q16" s="9"/>
      <c r="R16" s="9">
        <f t="shared" si="11"/>
        <v>0</v>
      </c>
      <c r="S16" s="9">
        <f t="shared" si="11"/>
        <v>0</v>
      </c>
      <c r="T16" s="4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14"/>
      <c r="N17" s="9"/>
      <c r="O17" s="9"/>
      <c r="P17" s="9"/>
      <c r="Q17" s="9"/>
      <c r="R17" s="9">
        <f t="shared" ref="R17:R31" si="15">N17+P17</f>
        <v>0</v>
      </c>
      <c r="S17" s="9">
        <f t="shared" si="11"/>
        <v>0</v>
      </c>
      <c r="T17" s="4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/>
      <c r="H20" s="9"/>
      <c r="I20" s="9"/>
      <c r="J20" s="9"/>
      <c r="K20" s="9">
        <f t="shared" si="13"/>
        <v>0</v>
      </c>
      <c r="L20" s="9">
        <f t="shared" si="14"/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/>
      <c r="H21" s="9"/>
      <c r="I21" s="9"/>
      <c r="J21" s="9"/>
      <c r="K21" s="9">
        <f t="shared" si="13"/>
        <v>0</v>
      </c>
      <c r="L21" s="9">
        <f t="shared" si="14"/>
        <v>0</v>
      </c>
      <c r="M21" s="107"/>
      <c r="N21" s="9"/>
      <c r="O21" s="9"/>
      <c r="P21" s="9"/>
      <c r="Q21" s="9"/>
      <c r="R21" s="9">
        <f t="shared" si="15"/>
        <v>0</v>
      </c>
      <c r="S21" s="9">
        <f t="shared" si="11"/>
        <v>0</v>
      </c>
      <c r="T21" s="9"/>
      <c r="U21" s="9"/>
      <c r="V21" s="9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/>
      <c r="H22" s="9"/>
      <c r="I22" s="9"/>
      <c r="J22" s="9"/>
      <c r="K22" s="9">
        <f t="shared" ref="K22:K26" si="16">G22+I22</f>
        <v>0</v>
      </c>
      <c r="L22" s="9">
        <f t="shared" ref="L22:L26" si="17">H22+J22</f>
        <v>0</v>
      </c>
      <c r="M22" s="107"/>
      <c r="N22" s="9"/>
      <c r="O22" s="9"/>
      <c r="P22" s="9"/>
      <c r="Q22" s="9"/>
      <c r="R22" s="9">
        <f t="shared" si="15"/>
        <v>0</v>
      </c>
      <c r="S22" s="9">
        <f t="shared" si="11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1"/>
      <c r="H23" s="151"/>
      <c r="I23" s="151"/>
      <c r="J23" s="151"/>
      <c r="K23" s="9">
        <f t="shared" si="16"/>
        <v>0</v>
      </c>
      <c r="L23" s="9">
        <f t="shared" si="17"/>
        <v>0</v>
      </c>
      <c r="M23" s="107"/>
      <c r="N23" s="151"/>
      <c r="O23" s="151"/>
      <c r="P23" s="151"/>
      <c r="Q23" s="151"/>
      <c r="R23" s="9">
        <f t="shared" ref="R23:R28" si="18">N23+P23</f>
        <v>0</v>
      </c>
      <c r="S23" s="9">
        <f t="shared" ref="S23:S28" si="19">O23+Q23</f>
        <v>0</v>
      </c>
      <c r="T23" s="9"/>
      <c r="U23" s="151"/>
      <c r="V23" s="151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7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6"/>
        <v>0</v>
      </c>
      <c r="L26" s="9">
        <f t="shared" si="17"/>
        <v>0</v>
      </c>
      <c r="M26" s="107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9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8"/>
        <v>0</v>
      </c>
      <c r="S28" s="9">
        <f t="shared" si="19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20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4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50" t="e">
        <f t="shared" si="6"/>
        <v>#DIV/0!</v>
      </c>
      <c r="AA32" s="150" t="e">
        <f t="shared" si="9"/>
        <v>#DIV/0!</v>
      </c>
      <c r="AB32" s="150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4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50" t="e">
        <f t="shared" si="6"/>
        <v>#DIV/0!</v>
      </c>
      <c r="AA33" s="150" t="e">
        <f t="shared" si="9"/>
        <v>#DIV/0!</v>
      </c>
      <c r="AB33" s="150" t="e">
        <f t="shared" si="7"/>
        <v>#DIV/0!</v>
      </c>
    </row>
    <row r="34" spans="1:28" ht="13" x14ac:dyDescent="0.3">
      <c r="A34" s="10" t="s">
        <v>152</v>
      </c>
      <c r="B34" s="10"/>
      <c r="C34" s="10"/>
      <c r="D34" s="10"/>
      <c r="E34" s="10"/>
      <c r="F34" s="10"/>
      <c r="G34" s="9"/>
      <c r="H34" s="9"/>
      <c r="I34" s="9"/>
      <c r="J34" s="9"/>
      <c r="K34" s="9">
        <f t="shared" ref="K34:L34" si="21">SUM(K14:K33)</f>
        <v>1875</v>
      </c>
      <c r="L34" s="9">
        <f t="shared" si="21"/>
        <v>430</v>
      </c>
      <c r="M34" s="114"/>
      <c r="N34" s="4"/>
      <c r="O34" s="4"/>
      <c r="P34" s="4"/>
      <c r="Q34" s="4"/>
      <c r="R34" s="9"/>
      <c r="S34" s="9"/>
      <c r="T34" s="4"/>
      <c r="U34" s="4"/>
      <c r="V34" s="4"/>
      <c r="W34" s="4"/>
      <c r="Z34" s="160"/>
      <c r="AA34" s="160"/>
      <c r="AB34" s="160"/>
    </row>
    <row r="35" spans="1:28" s="118" customFormat="1" ht="13" x14ac:dyDescent="0.3">
      <c r="A35" s="116" t="s">
        <v>153</v>
      </c>
      <c r="B35" s="116"/>
      <c r="C35" s="116"/>
      <c r="D35" s="116"/>
      <c r="E35" s="116"/>
      <c r="F35" s="116"/>
      <c r="G35" s="99">
        <f t="shared" ref="G35:L35" si="22">G12+G34</f>
        <v>618</v>
      </c>
      <c r="H35" s="99">
        <f t="shared" si="22"/>
        <v>99</v>
      </c>
      <c r="I35" s="99">
        <f t="shared" si="22"/>
        <v>2986</v>
      </c>
      <c r="J35" s="99">
        <f t="shared" si="22"/>
        <v>249</v>
      </c>
      <c r="K35" s="99">
        <f t="shared" si="22"/>
        <v>5479</v>
      </c>
      <c r="L35" s="99">
        <f t="shared" si="22"/>
        <v>778</v>
      </c>
      <c r="M35" s="117"/>
      <c r="N35" s="99">
        <f t="shared" ref="N35:S35" si="23">SUM(N5:N34)</f>
        <v>3</v>
      </c>
      <c r="O35" s="99">
        <f t="shared" si="23"/>
        <v>3</v>
      </c>
      <c r="P35" s="99">
        <f t="shared" si="23"/>
        <v>43</v>
      </c>
      <c r="Q35" s="99">
        <f t="shared" si="23"/>
        <v>42</v>
      </c>
      <c r="R35" s="99">
        <f t="shared" si="23"/>
        <v>46</v>
      </c>
      <c r="S35" s="99">
        <f t="shared" si="23"/>
        <v>45</v>
      </c>
      <c r="T35" s="99"/>
      <c r="U35" s="99">
        <f>SUM(U5:U34)</f>
        <v>55</v>
      </c>
      <c r="V35" s="99">
        <f>SUM(V5:V34)</f>
        <v>51</v>
      </c>
      <c r="W35" s="100"/>
      <c r="X35" s="152">
        <f>SUM(X5:X34)</f>
        <v>5580</v>
      </c>
      <c r="Z35" s="161">
        <f t="shared" ref="Z35" si="24">L35/K35</f>
        <v>0.14199671472896513</v>
      </c>
      <c r="AA35" s="161">
        <f t="shared" ref="AA35" si="25">S35/R35</f>
        <v>0.97826086956521741</v>
      </c>
      <c r="AB35" s="161">
        <f t="shared" ref="AB35" si="26">V35/U35</f>
        <v>0.92727272727272725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144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4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4"/>
      <c r="U37" s="9">
        <v>1047</v>
      </c>
      <c r="V37" s="9">
        <v>992</v>
      </c>
      <c r="W37" s="9"/>
      <c r="X37" s="9">
        <v>12561</v>
      </c>
      <c r="Z37" s="162">
        <v>8.576779026217228E-2</v>
      </c>
      <c r="AA37" s="162">
        <v>0.96660958904109584</v>
      </c>
      <c r="AB37" s="162">
        <v>0.94746895893027694</v>
      </c>
    </row>
    <row r="38" spans="1:28" ht="15" x14ac:dyDescent="0.3">
      <c r="A38" s="10" t="s">
        <v>134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4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4"/>
      <c r="U38" s="9">
        <v>1433</v>
      </c>
      <c r="V38" s="9">
        <v>1362</v>
      </c>
      <c r="W38" s="4"/>
      <c r="X38" s="9">
        <f>U38+R38+K38</f>
        <v>11788</v>
      </c>
      <c r="Z38" s="162">
        <v>0.20443998494920357</v>
      </c>
      <c r="AA38" s="162">
        <v>0.97188417960553919</v>
      </c>
      <c r="AB38" s="162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4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4"/>
      <c r="U39" s="9">
        <v>590</v>
      </c>
      <c r="V39" s="9">
        <v>558</v>
      </c>
      <c r="W39" s="4"/>
      <c r="X39" s="9">
        <f t="shared" ref="X39:X44" si="27">U39+R39+K39</f>
        <v>11286</v>
      </c>
      <c r="Z39" s="163">
        <f t="shared" ref="Z39:Z44" si="28">L39/K39</f>
        <v>0.21750567977998325</v>
      </c>
      <c r="AA39" s="163">
        <f t="shared" ref="AA39:AA44" si="29">S39/R39</f>
        <v>0.97685383626232314</v>
      </c>
      <c r="AB39" s="163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4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4"/>
      <c r="U40" s="9">
        <v>386</v>
      </c>
      <c r="V40" s="9">
        <v>370</v>
      </c>
      <c r="W40" s="4"/>
      <c r="X40" s="9">
        <f t="shared" si="27"/>
        <v>7099</v>
      </c>
      <c r="Z40" s="163">
        <f t="shared" si="28"/>
        <v>0.22295514511873352</v>
      </c>
      <c r="AA40" s="163">
        <f t="shared" si="29"/>
        <v>0.93528505392912176</v>
      </c>
      <c r="AB40" s="163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4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4"/>
      <c r="U41" s="9">
        <v>1869</v>
      </c>
      <c r="V41" s="9">
        <v>1859</v>
      </c>
      <c r="W41" s="4"/>
      <c r="X41" s="9">
        <f t="shared" si="27"/>
        <v>12832</v>
      </c>
      <c r="Z41" s="163">
        <f t="shared" si="28"/>
        <v>0.22111339399276</v>
      </c>
      <c r="AA41" s="163">
        <f t="shared" si="29"/>
        <v>0.94339622641509435</v>
      </c>
      <c r="AB41" s="163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4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4"/>
      <c r="U42" s="9">
        <v>2049</v>
      </c>
      <c r="V42" s="9">
        <v>1996</v>
      </c>
      <c r="W42" s="4"/>
      <c r="X42" s="9">
        <f t="shared" si="27"/>
        <v>9482</v>
      </c>
      <c r="Z42" s="163">
        <f t="shared" si="28"/>
        <v>0.22136642419055769</v>
      </c>
      <c r="AA42" s="163">
        <f t="shared" si="29"/>
        <v>0.94075829383886256</v>
      </c>
      <c r="AB42" s="163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4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4"/>
      <c r="U43" s="9">
        <v>1574</v>
      </c>
      <c r="V43" s="9">
        <v>1557</v>
      </c>
      <c r="W43" s="4"/>
      <c r="X43" s="9">
        <f t="shared" si="27"/>
        <v>5751</v>
      </c>
      <c r="Z43" s="163">
        <f t="shared" si="28"/>
        <v>0.30849315068493149</v>
      </c>
      <c r="AA43" s="163">
        <f t="shared" si="29"/>
        <v>0.85958254269449719</v>
      </c>
      <c r="AB43" s="163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4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4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3">
        <f t="shared" si="28"/>
        <v>0.21756225425950196</v>
      </c>
      <c r="AA44" s="163">
        <f t="shared" si="29"/>
        <v>0.9109979023074618</v>
      </c>
      <c r="AB44" s="163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148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149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145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7">
        <v>2019</v>
      </c>
      <c r="BP3" s="207"/>
      <c r="BQ3" s="207"/>
      <c r="BS3" s="207">
        <v>2020</v>
      </c>
      <c r="BT3" s="207"/>
      <c r="BU3" s="207"/>
      <c r="BW3" s="207">
        <v>2021</v>
      </c>
      <c r="BX3" s="207"/>
      <c r="BY3" s="207"/>
      <c r="BZ3" s="207"/>
      <c r="CB3" s="207">
        <v>2022</v>
      </c>
      <c r="CC3" s="207"/>
      <c r="CD3" s="207"/>
      <c r="CE3" s="207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147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136</v>
      </c>
      <c r="CB4" s="76" t="s">
        <v>17</v>
      </c>
      <c r="CC4" s="76" t="s">
        <v>18</v>
      </c>
      <c r="CD4" s="76" t="s">
        <v>19</v>
      </c>
      <c r="CE4" s="76" t="s">
        <v>136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146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141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160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159</v>
      </c>
      <c r="BV11" s="146">
        <v>0</v>
      </c>
      <c r="BW11" s="175">
        <v>13</v>
      </c>
      <c r="BY11" s="189" t="s">
        <v>162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142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161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2023-11-08T00:10:50Z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