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DFD298DB-9000-41C2-8D6E-72D376A02AA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3" l="1"/>
  <c r="J19" i="3"/>
  <c r="K19" i="3"/>
  <c r="L19" i="3"/>
  <c r="N19" i="3"/>
  <c r="P19" i="3"/>
  <c r="Q19" i="3"/>
  <c r="R19" i="3"/>
  <c r="S19" i="3"/>
  <c r="W19" i="3"/>
  <c r="X19" i="3"/>
  <c r="Y19" i="3"/>
  <c r="Z19" i="3"/>
  <c r="G19" i="3"/>
  <c r="AD6" i="3"/>
  <c r="AE6" i="3"/>
  <c r="AF6" i="3"/>
  <c r="AG6" i="3"/>
  <c r="AH6" i="3"/>
  <c r="AD7" i="3"/>
  <c r="AE7" i="3"/>
  <c r="AF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M19" i="3" s="1"/>
  <c r="N8" i="3"/>
  <c r="T8" i="3"/>
  <c r="T19" i="3" s="1"/>
  <c r="U8" i="3"/>
  <c r="U19" i="3" s="1"/>
  <c r="AA8" i="3"/>
  <c r="AA19" i="3" s="1"/>
  <c r="AB8" i="3"/>
  <c r="AB19" i="3" s="1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8" i="3" l="1"/>
  <c r="AD8" i="3"/>
  <c r="AH8" i="3" s="1"/>
  <c r="AG9" i="3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<sst xmlns="http://schemas.openxmlformats.org/spreadsheetml/2006/main" count="655" uniqueCount="166">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</sst>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opLeftCell="I1" zoomScale="110" zoomScaleNormal="110" workbookViewId="0">
      <selection activeCell="AH20" sqref="AH20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0" t="s">
        <v>26</v>
      </c>
      <c r="AE2" s="200"/>
      <c r="AF2" s="200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3" t="s">
        <v>136</v>
      </c>
      <c r="L3" s="204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1"/>
      <c r="AE3" s="201"/>
      <c r="AF3" s="201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9" t="e">
        <f>N5/M5</f>
        <v>#DIV/0!</v>
      </c>
      <c r="AL5" s="170" t="e">
        <f>U5/T5</f>
        <v>#DIV/0!</v>
      </c>
      <c r="AM5" s="170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9" t="e">
        <f t="shared" ref="AK6:AK24" si="14">N6/M6</f>
        <v>#DIV/0!</v>
      </c>
      <c r="AL6" s="170" t="e">
        <f t="shared" ref="AL6:AL24" si="15">U6/T6</f>
        <v>#DIV/0!</v>
      </c>
      <c r="AM6" s="170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9">
        <f t="shared" si="14"/>
        <v>0</v>
      </c>
      <c r="AL7" s="170" t="e">
        <f t="shared" si="15"/>
        <v>#DIV/0!</v>
      </c>
      <c r="AM7" s="170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9">
        <f t="shared" si="14"/>
        <v>3.5294117647058823E-2</v>
      </c>
      <c r="AL8" s="170" t="e">
        <f t="shared" si="15"/>
        <v>#DIV/0!</v>
      </c>
      <c r="AM8" s="170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9">
        <f t="shared" si="14"/>
        <v>2.3255813953488372E-2</v>
      </c>
      <c r="AL9" s="170" t="e">
        <f t="shared" si="15"/>
        <v>#DIV/0!</v>
      </c>
      <c r="AM9" s="170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9">
        <f t="shared" si="14"/>
        <v>4.9346879535558781E-2</v>
      </c>
      <c r="AL10" s="170" t="e">
        <f t="shared" si="15"/>
        <v>#DIV/0!</v>
      </c>
      <c r="AM10" s="170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9">
        <f t="shared" si="14"/>
        <v>5.9701492537313432E-2</v>
      </c>
      <c r="AL11" s="170" t="e">
        <f t="shared" si="15"/>
        <v>#DIV/0!</v>
      </c>
      <c r="AM11" s="170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9">
        <f t="shared" si="14"/>
        <v>7.2727272727272724E-2</v>
      </c>
      <c r="AL12" s="170" t="e">
        <f t="shared" si="15"/>
        <v>#DIV/0!</v>
      </c>
      <c r="AM12" s="170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9">
        <f t="shared" si="14"/>
        <v>7.3170731707317069E-2</v>
      </c>
      <c r="AL13" s="170" t="e">
        <f t="shared" si="15"/>
        <v>#DIV/0!</v>
      </c>
      <c r="AM13" s="170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9">
        <f t="shared" si="14"/>
        <v>0.13513513513513514</v>
      </c>
      <c r="AL14" s="170" t="e">
        <f t="shared" si="15"/>
        <v>#DIV/0!</v>
      </c>
      <c r="AM14" s="170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9">
        <f t="shared" si="14"/>
        <v>0.10526315789473684</v>
      </c>
      <c r="AL15" s="170" t="e">
        <f t="shared" si="15"/>
        <v>#DIV/0!</v>
      </c>
      <c r="AM15" s="170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9">
        <f t="shared" si="14"/>
        <v>3.8461538461538464E-2</v>
      </c>
      <c r="AL16" s="170" t="e">
        <f t="shared" si="15"/>
        <v>#DIV/0!</v>
      </c>
      <c r="AM16" s="170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9">
        <f t="shared" si="14"/>
        <v>0</v>
      </c>
      <c r="AL17" s="170" t="e">
        <f t="shared" si="15"/>
        <v>#DIV/0!</v>
      </c>
      <c r="AM17" s="170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9">
        <f t="shared" si="14"/>
        <v>0</v>
      </c>
      <c r="AL18" s="170" t="e">
        <f t="shared" si="15"/>
        <v>#DIV/0!</v>
      </c>
      <c r="AM18" s="170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9">
        <f t="shared" si="14"/>
        <v>6.5217391304347824E-2</v>
      </c>
      <c r="AL19" s="170" t="e">
        <f t="shared" si="15"/>
        <v>#DIV/0!</v>
      </c>
      <c r="AM19" s="170">
        <f t="shared" si="16"/>
        <v>0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9">
        <f t="shared" si="14"/>
        <v>3.7735849056603772E-2</v>
      </c>
      <c r="AL20" s="170" t="e">
        <f t="shared" si="15"/>
        <v>#DIV/0!</v>
      </c>
      <c r="AM20" s="170">
        <f t="shared" si="16"/>
        <v>0.33333333333333331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69" t="e">
        <f t="shared" si="14"/>
        <v>#DIV/0!</v>
      </c>
      <c r="AL21" s="170" t="e">
        <f t="shared" si="15"/>
        <v>#DIV/0!</v>
      </c>
      <c r="AM21" s="170" t="e">
        <f t="shared" si="16"/>
        <v>#DIV/0!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69" t="e">
        <f t="shared" si="14"/>
        <v>#DIV/0!</v>
      </c>
      <c r="AL22" s="170" t="e">
        <f t="shared" si="15"/>
        <v>#DIV/0!</v>
      </c>
      <c r="AM22" s="170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69" t="e">
        <f t="shared" si="14"/>
        <v>#DIV/0!</v>
      </c>
      <c r="AL23" s="170" t="e">
        <f t="shared" si="15"/>
        <v>#DIV/0!</v>
      </c>
      <c r="AM23" s="170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69" t="e">
        <f t="shared" si="14"/>
        <v>#DIV/0!</v>
      </c>
      <c r="AL24" s="170" t="e">
        <f t="shared" si="15"/>
        <v>#DIV/0!</v>
      </c>
      <c r="AM24" s="170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69" t="e">
        <f t="shared" ref="AK25:AK34" si="49">N25/M25</f>
        <v>#DIV/0!</v>
      </c>
      <c r="AL25" s="170" t="e">
        <f t="shared" ref="AL25:AL34" si="50">U25/T25</f>
        <v>#DIV/0!</v>
      </c>
      <c r="AM25" s="170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69" t="e">
        <f t="shared" si="49"/>
        <v>#DIV/0!</v>
      </c>
      <c r="AL26" s="170" t="e">
        <f t="shared" si="50"/>
        <v>#DIV/0!</v>
      </c>
      <c r="AM26" s="170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69" t="e">
        <f t="shared" si="49"/>
        <v>#DIV/0!</v>
      </c>
      <c r="AL27" s="170" t="e">
        <f t="shared" si="50"/>
        <v>#DIV/0!</v>
      </c>
      <c r="AM27" s="170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69" t="e">
        <f t="shared" si="49"/>
        <v>#DIV/0!</v>
      </c>
      <c r="AL28" s="170" t="e">
        <f t="shared" si="50"/>
        <v>#DIV/0!</v>
      </c>
      <c r="AM28" s="170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69" t="e">
        <f t="shared" si="49"/>
        <v>#DIV/0!</v>
      </c>
      <c r="AL29" s="170" t="e">
        <f t="shared" si="50"/>
        <v>#DIV/0!</v>
      </c>
      <c r="AM29" s="170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69" t="e">
        <f t="shared" si="49"/>
        <v>#DIV/0!</v>
      </c>
      <c r="AL30" s="170" t="e">
        <f t="shared" si="50"/>
        <v>#DIV/0!</v>
      </c>
      <c r="AM30" s="170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69" t="e">
        <f t="shared" si="49"/>
        <v>#DIV/0!</v>
      </c>
      <c r="AL31" s="170" t="e">
        <f t="shared" si="50"/>
        <v>#DIV/0!</v>
      </c>
      <c r="AM31" s="170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69" t="e">
        <f t="shared" si="49"/>
        <v>#DIV/0!</v>
      </c>
      <c r="AL32" s="170" t="e">
        <f t="shared" si="50"/>
        <v>#DIV/0!</v>
      </c>
      <c r="AM32" s="170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9" t="e">
        <f t="shared" si="49"/>
        <v>#DIV/0!</v>
      </c>
      <c r="AL33" s="170" t="e">
        <f t="shared" si="50"/>
        <v>#DIV/0!</v>
      </c>
      <c r="AM33" s="170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9" t="e">
        <f t="shared" si="49"/>
        <v>#DIV/0!</v>
      </c>
      <c r="AL34" s="170" t="e">
        <f t="shared" si="50"/>
        <v>#DIV/0!</v>
      </c>
      <c r="AM34" s="170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60</v>
      </c>
      <c r="H36" s="38"/>
      <c r="I36" s="38">
        <f t="shared" ref="I36:AF36" si="60">SUM(I5:I34)</f>
        <v>231</v>
      </c>
      <c r="J36" s="38">
        <f t="shared" si="60"/>
        <v>40</v>
      </c>
      <c r="K36" s="165">
        <f t="shared" si="60"/>
        <v>1245</v>
      </c>
      <c r="L36" s="38">
        <f t="shared" si="60"/>
        <v>42</v>
      </c>
      <c r="M36" s="165">
        <f t="shared" si="60"/>
        <v>1476</v>
      </c>
      <c r="N36" s="38">
        <f t="shared" si="60"/>
        <v>82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2</v>
      </c>
      <c r="X36" s="38">
        <f t="shared" si="60"/>
        <v>0</v>
      </c>
      <c r="Y36" s="38">
        <f t="shared" si="60"/>
        <v>135</v>
      </c>
      <c r="Z36" s="38">
        <f t="shared" si="60"/>
        <v>30</v>
      </c>
      <c r="AA36" s="38">
        <f t="shared" si="60"/>
        <v>137</v>
      </c>
      <c r="AB36" s="38">
        <f t="shared" si="60"/>
        <v>30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1634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7">
        <v>133</v>
      </c>
      <c r="H38" s="187"/>
      <c r="I38" s="187">
        <v>238</v>
      </c>
      <c r="J38" s="187">
        <v>12</v>
      </c>
      <c r="K38" s="187">
        <v>2957</v>
      </c>
      <c r="L38" s="187">
        <v>156</v>
      </c>
      <c r="M38" s="187">
        <v>3195</v>
      </c>
      <c r="N38" s="187">
        <v>168</v>
      </c>
      <c r="O38" s="187"/>
      <c r="P38" s="187">
        <v>13</v>
      </c>
      <c r="Q38" s="187">
        <v>10</v>
      </c>
      <c r="R38" s="187">
        <v>239</v>
      </c>
      <c r="S38" s="187">
        <v>217</v>
      </c>
      <c r="T38" s="187">
        <v>252</v>
      </c>
      <c r="U38" s="187">
        <v>227</v>
      </c>
      <c r="V38" s="187"/>
      <c r="W38" s="187">
        <v>5</v>
      </c>
      <c r="X38" s="187">
        <v>3</v>
      </c>
      <c r="Y38" s="187">
        <v>216</v>
      </c>
      <c r="Z38" s="187">
        <v>72</v>
      </c>
      <c r="AA38" s="187">
        <v>221</v>
      </c>
      <c r="AB38" s="187">
        <v>75</v>
      </c>
      <c r="AC38" s="187"/>
      <c r="AD38" s="187">
        <v>4</v>
      </c>
      <c r="AE38" s="187">
        <v>18</v>
      </c>
      <c r="AF38" s="187">
        <v>22</v>
      </c>
      <c r="AG38" s="188"/>
      <c r="AH38" s="189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2" t="s">
        <v>157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abSelected="1" zoomScale="120" zoomScaleNormal="120" workbookViewId="0">
      <selection activeCell="H12" sqref="H12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5" t="s">
        <v>117</v>
      </c>
      <c r="AF3" s="205" t="s">
        <v>118</v>
      </c>
      <c r="AG3" s="205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5"/>
      <c r="AF4" s="205"/>
      <c r="AG4" s="205"/>
      <c r="AH4" s="5" t="s">
        <v>130</v>
      </c>
    </row>
    <row r="5" spans="1:34" s="5" customFormat="1" ht="1.5" customHeight="1" x14ac:dyDescent="0.3">
      <c r="A5" s="15">
        <v>34</v>
      </c>
      <c r="C5" s="185">
        <v>45158</v>
      </c>
      <c r="D5" s="186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1"/>
      <c r="AF5" s="181"/>
      <c r="AG5" s="181"/>
    </row>
    <row r="6" spans="1:34" s="5" customFormat="1" ht="13" x14ac:dyDescent="0.3">
      <c r="A6" s="15">
        <v>35</v>
      </c>
      <c r="C6" s="185">
        <f>C5+7</f>
        <v>45165</v>
      </c>
      <c r="D6" s="186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150" t="e">
        <f t="shared" ref="AF6:AF8" si="9">U6/T6</f>
        <v>#DIV/0!</v>
      </c>
      <c r="AG6" s="150">
        <f t="shared" ref="AG6:AG8" si="10">AB6/AA6</f>
        <v>0.40909090909090912</v>
      </c>
      <c r="AH6" s="158">
        <f t="shared" ref="AH6:AH8" si="11">AD6/G6</f>
        <v>28</v>
      </c>
    </row>
    <row r="7" spans="1:34" s="5" customFormat="1" ht="13" x14ac:dyDescent="0.3">
      <c r="A7" s="15">
        <v>36</v>
      </c>
      <c r="C7" s="185">
        <f t="shared" ref="C7:C8" si="12">C6+7</f>
        <v>45172</v>
      </c>
      <c r="D7" s="186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150" t="e">
        <f t="shared" si="9"/>
        <v>#DIV/0!</v>
      </c>
      <c r="AG7" s="150">
        <f t="shared" si="10"/>
        <v>0.4</v>
      </c>
      <c r="AH7" s="158">
        <f t="shared" si="11"/>
        <v>14.2</v>
      </c>
    </row>
    <row r="8" spans="1:34" s="5" customFormat="1" ht="13" x14ac:dyDescent="0.3">
      <c r="A8" s="15">
        <v>37</v>
      </c>
      <c r="C8" s="185">
        <f t="shared" si="12"/>
        <v>45179</v>
      </c>
      <c r="D8" s="186"/>
      <c r="E8" s="17">
        <f t="shared" si="0"/>
        <v>45185</v>
      </c>
      <c r="G8" s="8">
        <v>6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7">
        <v>15</v>
      </c>
      <c r="X8" s="157">
        <v>12</v>
      </c>
      <c r="Y8" s="157">
        <v>34</v>
      </c>
      <c r="Z8" s="157">
        <v>19</v>
      </c>
      <c r="AA8" s="97">
        <f t="shared" si="5"/>
        <v>49</v>
      </c>
      <c r="AB8" s="97">
        <f t="shared" si="6"/>
        <v>31</v>
      </c>
      <c r="AD8" s="119">
        <f t="shared" si="7"/>
        <v>112</v>
      </c>
      <c r="AE8" s="150">
        <f t="shared" si="8"/>
        <v>0.26785714285714285</v>
      </c>
      <c r="AF8" s="150">
        <f t="shared" si="9"/>
        <v>1</v>
      </c>
      <c r="AG8" s="150">
        <f t="shared" si="10"/>
        <v>0.63265306122448983</v>
      </c>
      <c r="AH8" s="158">
        <f t="shared" si="11"/>
        <v>18.666666666666668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/>
      <c r="H9" s="8"/>
      <c r="I9" s="15"/>
      <c r="J9" s="15"/>
      <c r="K9" s="15"/>
      <c r="L9" s="15"/>
      <c r="M9" s="8">
        <f t="shared" ref="M9:M11" si="14">I9+K9</f>
        <v>0</v>
      </c>
      <c r="N9" s="8">
        <f t="shared" ref="N9:N11" si="15">J9+L9</f>
        <v>0</v>
      </c>
      <c r="O9" s="8"/>
      <c r="P9" s="15"/>
      <c r="Q9" s="15"/>
      <c r="R9" s="15"/>
      <c r="S9" s="15"/>
      <c r="T9" s="8">
        <f t="shared" ref="T9:T11" si="16">P9+R9</f>
        <v>0</v>
      </c>
      <c r="U9" s="8">
        <f t="shared" ref="U9:U11" si="17">Q9+S9</f>
        <v>0</v>
      </c>
      <c r="V9" s="8"/>
      <c r="W9" s="157"/>
      <c r="X9" s="157"/>
      <c r="Y9" s="157"/>
      <c r="Z9" s="157"/>
      <c r="AA9" s="97">
        <f t="shared" ref="AA9:AA11" si="18">W9+Y9</f>
        <v>0</v>
      </c>
      <c r="AB9" s="97">
        <f t="shared" ref="AB9:AB11" si="19">X9+Z9</f>
        <v>0</v>
      </c>
      <c r="AD9" s="119">
        <f t="shared" ref="AD9:AD19" si="20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21">AD9/G9</f>
        <v>#DIV/0!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/>
      <c r="H10" s="8"/>
      <c r="I10" s="15"/>
      <c r="J10" s="15"/>
      <c r="K10" s="15"/>
      <c r="L10" s="15"/>
      <c r="M10" s="8">
        <f t="shared" si="14"/>
        <v>0</v>
      </c>
      <c r="N10" s="8">
        <f t="shared" si="15"/>
        <v>0</v>
      </c>
      <c r="O10" s="8"/>
      <c r="P10" s="15"/>
      <c r="Q10" s="15"/>
      <c r="R10" s="15"/>
      <c r="S10" s="15"/>
      <c r="T10" s="8">
        <f t="shared" si="16"/>
        <v>0</v>
      </c>
      <c r="U10" s="8">
        <f t="shared" si="17"/>
        <v>0</v>
      </c>
      <c r="V10" s="8"/>
      <c r="W10" s="157"/>
      <c r="X10" s="157"/>
      <c r="Y10" s="157"/>
      <c r="Z10" s="157"/>
      <c r="AA10" s="97">
        <f t="shared" si="18"/>
        <v>0</v>
      </c>
      <c r="AB10" s="97">
        <f t="shared" si="19"/>
        <v>0</v>
      </c>
      <c r="AD10" s="119">
        <f t="shared" si="20"/>
        <v>0</v>
      </c>
      <c r="AE10" s="150" t="e">
        <f t="shared" ref="AE10:AE11" si="22">N10/M10</f>
        <v>#DIV/0!</v>
      </c>
      <c r="AF10" s="150" t="e">
        <f t="shared" ref="AF10:AF11" si="23">U10/T10</f>
        <v>#DIV/0!</v>
      </c>
      <c r="AG10" s="150" t="e">
        <f t="shared" ref="AG10:AG11" si="24">AB10/AA10</f>
        <v>#DIV/0!</v>
      </c>
      <c r="AH10" s="158" t="e">
        <f t="shared" si="21"/>
        <v>#DIV/0!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/>
      <c r="H11" s="8"/>
      <c r="I11" s="15"/>
      <c r="J11" s="15"/>
      <c r="K11" s="15"/>
      <c r="L11" s="15"/>
      <c r="M11" s="8">
        <f t="shared" si="14"/>
        <v>0</v>
      </c>
      <c r="N11" s="8">
        <f t="shared" si="15"/>
        <v>0</v>
      </c>
      <c r="O11" s="8"/>
      <c r="P11" s="15"/>
      <c r="Q11" s="15"/>
      <c r="R11" s="15"/>
      <c r="S11" s="15"/>
      <c r="T11" s="8">
        <f t="shared" si="16"/>
        <v>0</v>
      </c>
      <c r="U11" s="8">
        <f t="shared" si="17"/>
        <v>0</v>
      </c>
      <c r="V11" s="8"/>
      <c r="W11" s="157"/>
      <c r="X11" s="157"/>
      <c r="Y11" s="157"/>
      <c r="Z11" s="157"/>
      <c r="AA11" s="97">
        <f t="shared" si="18"/>
        <v>0</v>
      </c>
      <c r="AB11" s="97">
        <f t="shared" si="19"/>
        <v>0</v>
      </c>
      <c r="AD11" s="119">
        <f t="shared" si="20"/>
        <v>0</v>
      </c>
      <c r="AE11" s="150" t="e">
        <f t="shared" si="22"/>
        <v>#DIV/0!</v>
      </c>
      <c r="AF11" s="150" t="e">
        <f t="shared" si="23"/>
        <v>#DIV/0!</v>
      </c>
      <c r="AG11" s="150" t="e">
        <f t="shared" si="24"/>
        <v>#DIV/0!</v>
      </c>
      <c r="AH11" s="158" t="e">
        <f t="shared" si="21"/>
        <v>#DIV/0!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7">I12+K12</f>
        <v>0</v>
      </c>
      <c r="N12" s="8">
        <f t="shared" ref="N12:N17" si="28">J12+L12</f>
        <v>0</v>
      </c>
      <c r="O12" s="8"/>
      <c r="P12" s="15"/>
      <c r="Q12" s="15"/>
      <c r="R12" s="15"/>
      <c r="S12" s="15"/>
      <c r="T12" s="8">
        <f t="shared" ref="T12:T17" si="29">P12+R12</f>
        <v>0</v>
      </c>
      <c r="U12" s="8">
        <f t="shared" ref="U12:U17" si="30">Q12+S12</f>
        <v>0</v>
      </c>
      <c r="V12" s="8"/>
      <c r="W12" s="157"/>
      <c r="X12" s="157"/>
      <c r="Y12" s="157"/>
      <c r="Z12" s="157"/>
      <c r="AA12" s="97">
        <f t="shared" ref="AA12:AA17" si="31">W12+Y12</f>
        <v>0</v>
      </c>
      <c r="AB12" s="97">
        <f t="shared" ref="AB12:AB17" si="32">X12+Z12</f>
        <v>0</v>
      </c>
      <c r="AD12" s="119">
        <f t="shared" si="20"/>
        <v>0</v>
      </c>
      <c r="AE12" s="150" t="e">
        <f t="shared" ref="AE12:AE19" si="33">N12/M12</f>
        <v>#DIV/0!</v>
      </c>
      <c r="AF12" s="150" t="e">
        <f t="shared" ref="AF12:AF19" si="34">U12/T12</f>
        <v>#DIV/0!</v>
      </c>
      <c r="AG12" s="150" t="e">
        <f t="shared" ref="AG12:AG19" si="35">AB12/AA12</f>
        <v>#DIV/0!</v>
      </c>
      <c r="AH12" s="158" t="e">
        <f t="shared" ref="AH12:AH19" si="36">AD12/G12</f>
        <v>#DIV/0!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/>
      <c r="H13" s="8"/>
      <c r="I13" s="15"/>
      <c r="J13" s="15"/>
      <c r="K13" s="15"/>
      <c r="L13" s="15"/>
      <c r="M13" s="8">
        <f t="shared" si="27"/>
        <v>0</v>
      </c>
      <c r="N13" s="8">
        <f t="shared" si="28"/>
        <v>0</v>
      </c>
      <c r="O13" s="8"/>
      <c r="P13" s="15"/>
      <c r="Q13" s="15"/>
      <c r="R13" s="15"/>
      <c r="S13" s="15"/>
      <c r="T13" s="8">
        <f t="shared" si="29"/>
        <v>0</v>
      </c>
      <c r="U13" s="8">
        <f t="shared" si="30"/>
        <v>0</v>
      </c>
      <c r="V13" s="8"/>
      <c r="W13" s="157"/>
      <c r="X13" s="157"/>
      <c r="Y13" s="157"/>
      <c r="Z13" s="157"/>
      <c r="AA13" s="97">
        <f t="shared" si="31"/>
        <v>0</v>
      </c>
      <c r="AB13" s="97">
        <f t="shared" si="32"/>
        <v>0</v>
      </c>
      <c r="AD13" s="119">
        <f t="shared" si="20"/>
        <v>0</v>
      </c>
      <c r="AE13" s="150" t="e">
        <f t="shared" si="33"/>
        <v>#DIV/0!</v>
      </c>
      <c r="AF13" s="150" t="e">
        <f t="shared" si="34"/>
        <v>#DIV/0!</v>
      </c>
      <c r="AG13" s="150" t="e">
        <f t="shared" si="35"/>
        <v>#DIV/0!</v>
      </c>
      <c r="AH13" s="158" t="e">
        <f t="shared" si="36"/>
        <v>#DIV/0!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/>
      <c r="H14" s="8"/>
      <c r="I14" s="15"/>
      <c r="J14" s="15"/>
      <c r="K14" s="15"/>
      <c r="L14" s="15"/>
      <c r="M14" s="8">
        <f t="shared" si="27"/>
        <v>0</v>
      </c>
      <c r="N14" s="8">
        <f t="shared" si="28"/>
        <v>0</v>
      </c>
      <c r="O14" s="8"/>
      <c r="P14" s="15"/>
      <c r="Q14" s="15"/>
      <c r="R14" s="15"/>
      <c r="S14" s="15"/>
      <c r="T14" s="8">
        <f t="shared" si="29"/>
        <v>0</v>
      </c>
      <c r="U14" s="8">
        <f t="shared" si="30"/>
        <v>0</v>
      </c>
      <c r="V14" s="8"/>
      <c r="W14" s="157"/>
      <c r="X14" s="157"/>
      <c r="Y14" s="157"/>
      <c r="Z14" s="157"/>
      <c r="AA14" s="97">
        <f t="shared" si="31"/>
        <v>0</v>
      </c>
      <c r="AB14" s="97">
        <f t="shared" si="32"/>
        <v>0</v>
      </c>
      <c r="AD14" s="119">
        <f t="shared" si="20"/>
        <v>0</v>
      </c>
      <c r="AE14" s="150" t="e">
        <f t="shared" si="33"/>
        <v>#DIV/0!</v>
      </c>
      <c r="AF14" s="150" t="e">
        <f t="shared" si="34"/>
        <v>#DIV/0!</v>
      </c>
      <c r="AG14" s="150" t="e">
        <f t="shared" si="35"/>
        <v>#DIV/0!</v>
      </c>
      <c r="AH14" s="158" t="e">
        <f t="shared" si="36"/>
        <v>#DIV/0!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/>
      <c r="H15" s="8"/>
      <c r="I15" s="15"/>
      <c r="J15" s="15"/>
      <c r="K15" s="15"/>
      <c r="L15" s="15"/>
      <c r="M15" s="8">
        <f t="shared" si="27"/>
        <v>0</v>
      </c>
      <c r="N15" s="8">
        <f t="shared" si="28"/>
        <v>0</v>
      </c>
      <c r="O15" s="8"/>
      <c r="P15" s="15"/>
      <c r="Q15" s="15"/>
      <c r="R15" s="15"/>
      <c r="S15" s="15"/>
      <c r="T15" s="8">
        <f t="shared" si="29"/>
        <v>0</v>
      </c>
      <c r="U15" s="8">
        <f t="shared" si="30"/>
        <v>0</v>
      </c>
      <c r="V15" s="8"/>
      <c r="W15" s="157"/>
      <c r="X15" s="157"/>
      <c r="Y15" s="157"/>
      <c r="Z15" s="157"/>
      <c r="AA15" s="97">
        <f t="shared" si="31"/>
        <v>0</v>
      </c>
      <c r="AB15" s="97">
        <f t="shared" si="32"/>
        <v>0</v>
      </c>
      <c r="AD15" s="119">
        <f t="shared" si="20"/>
        <v>0</v>
      </c>
      <c r="AE15" s="150" t="e">
        <f t="shared" si="33"/>
        <v>#DIV/0!</v>
      </c>
      <c r="AF15" s="150" t="e">
        <f t="shared" si="34"/>
        <v>#DIV/0!</v>
      </c>
      <c r="AG15" s="150" t="e">
        <f t="shared" si="35"/>
        <v>#DIV/0!</v>
      </c>
      <c r="AH15" s="158" t="e">
        <f t="shared" si="36"/>
        <v>#DIV/0!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SUM(G5:G18)</f>
        <v>14</v>
      </c>
      <c r="H19" s="26"/>
      <c r="I19" s="26">
        <f t="shared" ref="H19:AB19" si="38">SUM(I5:I18)</f>
        <v>19</v>
      </c>
      <c r="J19" s="26">
        <f t="shared" si="38"/>
        <v>11</v>
      </c>
      <c r="K19" s="26">
        <f t="shared" si="38"/>
        <v>145</v>
      </c>
      <c r="L19" s="26">
        <f t="shared" si="38"/>
        <v>8</v>
      </c>
      <c r="M19" s="26">
        <f t="shared" si="38"/>
        <v>164</v>
      </c>
      <c r="N19" s="26">
        <f t="shared" si="38"/>
        <v>19</v>
      </c>
      <c r="O19" s="26"/>
      <c r="P19" s="26">
        <f t="shared" si="38"/>
        <v>0</v>
      </c>
      <c r="Q19" s="26">
        <f t="shared" si="38"/>
        <v>0</v>
      </c>
      <c r="R19" s="26">
        <f t="shared" si="38"/>
        <v>7</v>
      </c>
      <c r="S19" s="26">
        <f t="shared" si="38"/>
        <v>7</v>
      </c>
      <c r="T19" s="26">
        <f t="shared" si="38"/>
        <v>7</v>
      </c>
      <c r="U19" s="26">
        <f t="shared" si="38"/>
        <v>7</v>
      </c>
      <c r="V19" s="26"/>
      <c r="W19" s="26">
        <f t="shared" si="38"/>
        <v>17</v>
      </c>
      <c r="X19" s="26">
        <f t="shared" si="38"/>
        <v>14</v>
      </c>
      <c r="Y19" s="26">
        <f t="shared" si="38"/>
        <v>79</v>
      </c>
      <c r="Z19" s="26">
        <f t="shared" si="38"/>
        <v>36</v>
      </c>
      <c r="AA19" s="26">
        <f t="shared" si="38"/>
        <v>96</v>
      </c>
      <c r="AB19" s="26">
        <f t="shared" si="38"/>
        <v>50</v>
      </c>
      <c r="AD19" s="119">
        <f t="shared" si="20"/>
        <v>267</v>
      </c>
      <c r="AE19" s="150">
        <f t="shared" si="33"/>
        <v>0.11585365853658537</v>
      </c>
      <c r="AF19" s="150">
        <f t="shared" si="34"/>
        <v>1</v>
      </c>
      <c r="AG19" s="150">
        <f t="shared" si="35"/>
        <v>0.52083333333333337</v>
      </c>
      <c r="AH19" s="158">
        <f t="shared" si="36"/>
        <v>19.071428571428573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9">SUM(AA22,T22,M22)</f>
        <v>3900</v>
      </c>
      <c r="AH22" s="158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9"/>
        <v>440</v>
      </c>
      <c r="AH23" s="158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9"/>
        <v>2459</v>
      </c>
      <c r="AH24" s="158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9"/>
        <v>2197</v>
      </c>
      <c r="AH25" s="158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9"/>
        <v>2707</v>
      </c>
      <c r="AH26" s="158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9"/>
        <v>1025</v>
      </c>
      <c r="AH27" s="158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9"/>
        <v>2649</v>
      </c>
      <c r="AH28" s="158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W6" sqref="W6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6" t="s">
        <v>19</v>
      </c>
      <c r="V2" s="206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9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9" si="5">U6+R6+K6</f>
        <v>541</v>
      </c>
      <c r="Z6" s="150">
        <f t="shared" ref="Z6:Z31" si="6">L6/K6</f>
        <v>5.7513914656771803E-2</v>
      </c>
      <c r="AA6" s="150"/>
      <c r="AB6" s="150">
        <f t="shared" ref="AB6:AB31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76</v>
      </c>
      <c r="H10" s="9">
        <f t="shared" si="10"/>
        <v>14</v>
      </c>
      <c r="I10" s="9">
        <f t="shared" si="10"/>
        <v>640</v>
      </c>
      <c r="J10" s="9">
        <f t="shared" si="10"/>
        <v>26</v>
      </c>
      <c r="K10" s="9">
        <f t="shared" si="10"/>
        <v>716</v>
      </c>
      <c r="L10" s="9">
        <f t="shared" si="10"/>
        <v>40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5.5865921787709494E-2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76</v>
      </c>
      <c r="H33" s="99">
        <f t="shared" si="22"/>
        <v>14</v>
      </c>
      <c r="I33" s="99">
        <f t="shared" si="22"/>
        <v>640</v>
      </c>
      <c r="J33" s="99">
        <f t="shared" si="22"/>
        <v>26</v>
      </c>
      <c r="K33" s="99">
        <f t="shared" si="22"/>
        <v>716</v>
      </c>
      <c r="L33" s="99">
        <f t="shared" si="22"/>
        <v>40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4</v>
      </c>
      <c r="V33" s="99">
        <f>SUM(V5:V32)</f>
        <v>4</v>
      </c>
      <c r="W33" s="100"/>
      <c r="X33" s="152">
        <f>SUM(X5:X32)</f>
        <v>720</v>
      </c>
      <c r="Z33" s="161">
        <f t="shared" ref="Z33" si="24">L33/K33</f>
        <v>5.5865921787709494E-2</v>
      </c>
      <c r="AA33" s="161" t="e">
        <f t="shared" ref="AA33" si="25">S33/R33</f>
        <v>#DIV/0!</v>
      </c>
      <c r="AB33" s="161">
        <f t="shared" ref="AB33" si="26">V33/U33</f>
        <v>1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6" t="s">
        <v>44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35"/>
      <c r="S2" s="206" t="s">
        <v>44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35"/>
      <c r="AE2" s="206" t="s">
        <v>44</v>
      </c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35"/>
      <c r="AQ2" s="206" t="s">
        <v>44</v>
      </c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7">
        <v>2019</v>
      </c>
      <c r="BP3" s="207"/>
      <c r="BQ3" s="207"/>
      <c r="BS3" s="207">
        <v>2020</v>
      </c>
      <c r="BT3" s="207"/>
      <c r="BU3" s="207"/>
      <c r="BW3" s="207">
        <v>2021</v>
      </c>
      <c r="BX3" s="207"/>
      <c r="BY3" s="207"/>
      <c r="BZ3" s="207"/>
      <c r="CB3" s="207">
        <v>2022</v>
      </c>
      <c r="CC3" s="207"/>
      <c r="CD3" s="207"/>
      <c r="CE3" s="207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8">
        <f>D5-6</f>
        <v>44709</v>
      </c>
      <c r="C5" s="35"/>
      <c r="D5" s="168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2">
        <v>46</v>
      </c>
      <c r="CC5" s="182"/>
      <c r="CD5" s="182"/>
      <c r="CE5" s="182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2">
        <v>12</v>
      </c>
      <c r="BX6" s="182"/>
      <c r="BY6" s="182"/>
      <c r="BZ6" s="182">
        <v>1</v>
      </c>
      <c r="CB6" s="182">
        <v>111</v>
      </c>
      <c r="CC6" s="182"/>
      <c r="CD6" s="182">
        <v>1</v>
      </c>
      <c r="CE6" s="182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2">
        <v>44</v>
      </c>
      <c r="BX7" s="182"/>
      <c r="BY7" s="182">
        <v>1</v>
      </c>
      <c r="BZ7" s="182">
        <v>1</v>
      </c>
      <c r="CB7" s="182">
        <v>400</v>
      </c>
      <c r="CC7" s="182"/>
      <c r="CD7" s="182">
        <v>3</v>
      </c>
      <c r="CE7" s="182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2">
        <v>418</v>
      </c>
      <c r="BX8" s="182"/>
      <c r="BY8" s="182">
        <v>7</v>
      </c>
      <c r="BZ8" s="182">
        <v>5</v>
      </c>
      <c r="CB8" s="182">
        <v>1024</v>
      </c>
      <c r="CC8" s="182"/>
      <c r="CD8" s="182">
        <v>7</v>
      </c>
      <c r="CE8" s="182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2">
        <v>539</v>
      </c>
      <c r="BX9" s="182"/>
      <c r="BY9" s="182">
        <v>33</v>
      </c>
      <c r="BZ9" s="182">
        <v>6</v>
      </c>
      <c r="CB9" s="182">
        <v>1507</v>
      </c>
      <c r="CC9" s="182"/>
      <c r="CD9" s="182">
        <v>15</v>
      </c>
      <c r="CE9" s="182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2">
        <v>557</v>
      </c>
      <c r="BX10" s="182"/>
      <c r="BY10" s="182">
        <v>42</v>
      </c>
      <c r="BZ10" s="182">
        <v>6</v>
      </c>
      <c r="CB10" s="182">
        <v>1666</v>
      </c>
      <c r="CC10" s="182"/>
      <c r="CD10" s="182">
        <v>45</v>
      </c>
      <c r="CE10" s="182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2">
        <v>577</v>
      </c>
      <c r="BX11" s="182"/>
      <c r="BY11" s="182">
        <v>44</v>
      </c>
      <c r="BZ11" s="182">
        <v>6</v>
      </c>
      <c r="CB11" s="182">
        <v>2069</v>
      </c>
      <c r="CC11" s="182"/>
      <c r="CD11" s="182">
        <v>50</v>
      </c>
      <c r="CE11" s="182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2">
        <v>633</v>
      </c>
      <c r="BX12" s="182"/>
      <c r="BY12" s="182">
        <v>46</v>
      </c>
      <c r="BZ12" s="182">
        <v>6</v>
      </c>
      <c r="CB12" s="182">
        <v>2113</v>
      </c>
      <c r="CC12" s="182"/>
      <c r="CD12" s="182">
        <v>68</v>
      </c>
      <c r="CE12" s="182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2">
        <v>961</v>
      </c>
      <c r="BX13" s="182"/>
      <c r="BY13" s="182">
        <v>59</v>
      </c>
      <c r="BZ13" s="182">
        <v>6</v>
      </c>
      <c r="CB13" s="182">
        <v>2173</v>
      </c>
      <c r="CC13" s="182"/>
      <c r="CD13" s="182">
        <v>79</v>
      </c>
      <c r="CE13" s="182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2">
        <v>1040</v>
      </c>
      <c r="BX14" s="182"/>
      <c r="BY14" s="182">
        <v>70</v>
      </c>
      <c r="BZ14" s="182">
        <v>6</v>
      </c>
      <c r="CB14" s="182">
        <v>2183</v>
      </c>
      <c r="CC14" s="182"/>
      <c r="CD14" s="182">
        <v>85</v>
      </c>
      <c r="CE14" s="182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2">
        <v>1040</v>
      </c>
      <c r="BX15" s="182"/>
      <c r="BY15" s="182">
        <v>70</v>
      </c>
      <c r="BZ15" s="182">
        <v>6</v>
      </c>
      <c r="CB15" s="182">
        <v>2186</v>
      </c>
      <c r="CC15" s="182"/>
      <c r="CD15" s="182">
        <v>88</v>
      </c>
      <c r="CE15" s="182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2">
        <v>1040</v>
      </c>
      <c r="BX16" s="182"/>
      <c r="BY16" s="182">
        <v>70</v>
      </c>
      <c r="BZ16" s="182">
        <v>6</v>
      </c>
      <c r="CB16" s="182">
        <v>2325</v>
      </c>
      <c r="CC16" s="182"/>
      <c r="CD16" s="182">
        <v>89</v>
      </c>
      <c r="CE16" s="182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2">
        <v>1040</v>
      </c>
      <c r="BX17" s="182"/>
      <c r="BY17" s="182">
        <v>70</v>
      </c>
      <c r="BZ17" s="182">
        <v>6</v>
      </c>
      <c r="CB17" s="182">
        <v>2398</v>
      </c>
      <c r="CC17" s="182"/>
      <c r="CD17" s="182">
        <v>94</v>
      </c>
      <c r="CE17" s="182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2">
        <v>1070</v>
      </c>
      <c r="BX18" s="182"/>
      <c r="BY18" s="182">
        <v>74</v>
      </c>
      <c r="BZ18" s="182">
        <v>6</v>
      </c>
      <c r="CB18" s="182">
        <v>2398</v>
      </c>
      <c r="CC18" s="182"/>
      <c r="CD18" s="182">
        <v>105</v>
      </c>
      <c r="CE18" s="182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2">
        <v>1070</v>
      </c>
      <c r="BX19" s="182"/>
      <c r="BY19" s="182">
        <v>74</v>
      </c>
      <c r="BZ19" s="182">
        <v>6</v>
      </c>
      <c r="CB19" s="182">
        <v>2406</v>
      </c>
      <c r="CC19" s="182"/>
      <c r="CD19" s="182">
        <v>110</v>
      </c>
      <c r="CE19" s="182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2">
        <v>1070</v>
      </c>
      <c r="BX20" s="182"/>
      <c r="BY20" s="182">
        <v>74</v>
      </c>
      <c r="BZ20" s="182">
        <v>6</v>
      </c>
      <c r="CB20" s="182">
        <v>2415</v>
      </c>
      <c r="CC20" s="182"/>
      <c r="CD20" s="182">
        <v>113</v>
      </c>
      <c r="CE20" s="182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2">
        <v>1132</v>
      </c>
      <c r="BX21" s="182"/>
      <c r="BY21" s="182">
        <v>77</v>
      </c>
      <c r="BZ21" s="182">
        <v>6</v>
      </c>
      <c r="CB21" s="182">
        <v>2433</v>
      </c>
      <c r="CC21" s="182"/>
      <c r="CD21" s="182">
        <v>116</v>
      </c>
      <c r="CE21" s="182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2">
        <v>1269</v>
      </c>
      <c r="BX22" s="182"/>
      <c r="BY22" s="182">
        <v>84</v>
      </c>
      <c r="BZ22" s="182">
        <v>6</v>
      </c>
      <c r="CB22" s="182">
        <v>2506</v>
      </c>
      <c r="CC22" s="182">
        <v>7</v>
      </c>
      <c r="CD22" s="182">
        <v>139</v>
      </c>
      <c r="CE22" s="182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2">
        <v>1524</v>
      </c>
      <c r="BX23" s="182">
        <v>13</v>
      </c>
      <c r="BY23" s="182">
        <v>111</v>
      </c>
      <c r="BZ23" s="182">
        <v>6</v>
      </c>
      <c r="CB23" s="182">
        <v>2705</v>
      </c>
      <c r="CC23" s="182">
        <v>14</v>
      </c>
      <c r="CD23" s="182">
        <v>149</v>
      </c>
      <c r="CE23" s="182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2">
        <v>1624</v>
      </c>
      <c r="BX24" s="182">
        <v>15</v>
      </c>
      <c r="BY24" s="182">
        <v>113</v>
      </c>
      <c r="BZ24" s="182">
        <v>7</v>
      </c>
      <c r="CB24" s="182">
        <v>2867</v>
      </c>
      <c r="CC24" s="182">
        <v>22</v>
      </c>
      <c r="CD24" s="182">
        <v>155</v>
      </c>
      <c r="CE24" s="182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2">
        <v>1753</v>
      </c>
      <c r="BX25" s="182">
        <v>22</v>
      </c>
      <c r="BY25" s="182">
        <v>120</v>
      </c>
      <c r="BZ25" s="182">
        <v>11</v>
      </c>
      <c r="CB25" s="182">
        <v>3035</v>
      </c>
      <c r="CC25" s="182">
        <v>36</v>
      </c>
      <c r="CD25" s="182">
        <v>162</v>
      </c>
      <c r="CE25" s="182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2">
        <v>1774</v>
      </c>
      <c r="BX26" s="182">
        <v>37</v>
      </c>
      <c r="BY26" s="182">
        <v>146</v>
      </c>
      <c r="BZ26" s="182">
        <v>11</v>
      </c>
      <c r="CB26" s="182">
        <v>3100</v>
      </c>
      <c r="CC26" s="182">
        <v>61</v>
      </c>
      <c r="CD26" s="182">
        <v>168</v>
      </c>
      <c r="CE26" s="182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2">
        <v>1796</v>
      </c>
      <c r="BX27" s="182">
        <v>83</v>
      </c>
      <c r="BY27" s="182">
        <v>157</v>
      </c>
      <c r="BZ27" s="182">
        <v>11</v>
      </c>
      <c r="CB27" s="182">
        <v>3141</v>
      </c>
      <c r="CC27" s="182">
        <v>87</v>
      </c>
      <c r="CD27" s="182">
        <v>174</v>
      </c>
      <c r="CE27" s="182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2">
        <v>1826</v>
      </c>
      <c r="BX28" s="182">
        <v>188</v>
      </c>
      <c r="BY28" s="182">
        <v>189</v>
      </c>
      <c r="BZ28" s="182">
        <v>11</v>
      </c>
      <c r="CB28" s="182">
        <v>3163</v>
      </c>
      <c r="CC28" s="182">
        <v>149</v>
      </c>
      <c r="CD28" s="182">
        <v>184</v>
      </c>
      <c r="CE28" s="182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2">
        <v>1838</v>
      </c>
      <c r="BX29" s="182">
        <v>261</v>
      </c>
      <c r="BY29" s="182">
        <v>195</v>
      </c>
      <c r="BZ29" s="182">
        <v>11</v>
      </c>
      <c r="CB29" s="182">
        <v>3174</v>
      </c>
      <c r="CC29" s="182">
        <v>164</v>
      </c>
      <c r="CD29" s="182">
        <v>208</v>
      </c>
      <c r="CE29" s="182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2">
        <v>1848</v>
      </c>
      <c r="BX30" s="182">
        <v>296</v>
      </c>
      <c r="BY30" s="182">
        <v>196</v>
      </c>
      <c r="BZ30" s="182">
        <v>11</v>
      </c>
      <c r="CB30" s="182">
        <v>3177</v>
      </c>
      <c r="CC30" s="182">
        <v>168</v>
      </c>
      <c r="CD30" s="182">
        <v>211</v>
      </c>
      <c r="CE30" s="182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2">
        <v>1848</v>
      </c>
      <c r="BX31" s="182">
        <v>319</v>
      </c>
      <c r="BY31" s="182">
        <v>203</v>
      </c>
      <c r="BZ31" s="182">
        <v>11</v>
      </c>
      <c r="CB31" s="182">
        <v>3184</v>
      </c>
      <c r="CC31" s="182">
        <v>223</v>
      </c>
      <c r="CD31" s="182">
        <v>213</v>
      </c>
      <c r="CE31" s="182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2">
        <v>1848</v>
      </c>
      <c r="BX32" s="182">
        <v>336</v>
      </c>
      <c r="BY32" s="182">
        <v>207</v>
      </c>
      <c r="BZ32" s="182">
        <v>11</v>
      </c>
      <c r="CB32" s="182">
        <v>3193</v>
      </c>
      <c r="CC32" s="182">
        <v>240</v>
      </c>
      <c r="CD32" s="182">
        <v>217</v>
      </c>
      <c r="CE32" s="182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2">
        <v>1848</v>
      </c>
      <c r="BX33" s="182">
        <v>368</v>
      </c>
      <c r="BY33" s="182">
        <v>217</v>
      </c>
      <c r="BZ33" s="182">
        <v>11</v>
      </c>
      <c r="CB33" s="182">
        <v>3195</v>
      </c>
      <c r="CC33" s="182">
        <v>252</v>
      </c>
      <c r="CD33" s="182">
        <v>221</v>
      </c>
      <c r="CE33" s="182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3">
        <v>1848</v>
      </c>
      <c r="BX34" s="183">
        <v>372</v>
      </c>
      <c r="BY34" s="183">
        <v>222</v>
      </c>
      <c r="BZ34" s="183">
        <v>11</v>
      </c>
      <c r="CB34" s="184">
        <v>3195</v>
      </c>
      <c r="CC34" s="184">
        <v>252</v>
      </c>
      <c r="CD34" s="184">
        <v>221</v>
      </c>
      <c r="CE34" s="184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0">
        <v>2015</v>
      </c>
      <c r="AX2" s="210"/>
      <c r="AY2" s="210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0">
        <v>2018</v>
      </c>
      <c r="BJ2" s="210"/>
      <c r="BK2" s="210"/>
      <c r="BL2" s="15"/>
      <c r="BM2" s="209">
        <v>2019</v>
      </c>
      <c r="BN2" s="209"/>
      <c r="BO2" s="209"/>
      <c r="BQ2" s="209">
        <v>2020</v>
      </c>
      <c r="BR2" s="209"/>
      <c r="BS2" s="209"/>
      <c r="BU2" s="209">
        <v>2021</v>
      </c>
      <c r="BV2" s="209"/>
      <c r="BW2" s="209"/>
      <c r="BY2" s="209">
        <v>2022</v>
      </c>
      <c r="BZ2" s="209"/>
      <c r="CA2" s="209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1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1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7" t="s">
        <v>67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64"/>
      <c r="Q2" s="217" t="s">
        <v>67</v>
      </c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65"/>
      <c r="AC2" s="217" t="s">
        <v>67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O2" s="218" t="s">
        <v>67</v>
      </c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2"/>
      <c r="BV3" s="28">
        <v>2021</v>
      </c>
      <c r="BW3" s="173"/>
      <c r="BY3" s="211">
        <v>2022</v>
      </c>
      <c r="BZ3" s="211"/>
      <c r="CA3" s="211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5" t="s">
        <v>17</v>
      </c>
      <c r="BV4" s="22" t="s">
        <v>18</v>
      </c>
      <c r="BW4" s="57" t="s">
        <v>19</v>
      </c>
      <c r="BY4" s="175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4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4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6">
        <v>124</v>
      </c>
      <c r="BV7" s="146">
        <v>0</v>
      </c>
      <c r="BW7" s="177">
        <v>1</v>
      </c>
      <c r="BY7" s="190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6">
        <v>665</v>
      </c>
      <c r="BV8" s="146">
        <v>0</v>
      </c>
      <c r="BW8" s="177">
        <v>4</v>
      </c>
      <c r="BY8" s="190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6">
        <v>1214</v>
      </c>
      <c r="BV9" s="146">
        <v>0</v>
      </c>
      <c r="BW9" s="177">
        <v>8</v>
      </c>
      <c r="BY9" s="190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6">
        <v>1654</v>
      </c>
      <c r="BV10" s="146">
        <v>0</v>
      </c>
      <c r="BW10" s="177">
        <v>10</v>
      </c>
      <c r="BY10" s="190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6" t="s">
        <v>160</v>
      </c>
      <c r="BV11" s="146">
        <v>0</v>
      </c>
      <c r="BW11" s="177">
        <v>13</v>
      </c>
      <c r="BY11" s="191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8" t="s">
        <v>77</v>
      </c>
      <c r="BF12" s="223"/>
      <c r="BG12" s="229"/>
      <c r="BH12" s="135"/>
      <c r="BI12" s="222" t="s">
        <v>77</v>
      </c>
      <c r="BJ12" s="223"/>
      <c r="BK12" s="224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3"/>
      <c r="BV12" s="194"/>
      <c r="BW12" s="195"/>
      <c r="BY12" s="197"/>
      <c r="BZ12" s="197"/>
      <c r="CA12" s="197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6"/>
      <c r="BF13" s="226"/>
      <c r="BG13" s="230"/>
      <c r="BH13" s="135"/>
      <c r="BI13" s="225"/>
      <c r="BJ13" s="226"/>
      <c r="BK13" s="227"/>
      <c r="BM13" s="219" t="s">
        <v>115</v>
      </c>
      <c r="BN13" s="220"/>
      <c r="BO13" s="221"/>
      <c r="BQ13" s="219" t="s">
        <v>115</v>
      </c>
      <c r="BR13" s="220"/>
      <c r="BS13" s="221"/>
      <c r="BU13" s="214" t="s">
        <v>115</v>
      </c>
      <c r="BV13" s="215"/>
      <c r="BW13" s="216"/>
      <c r="BY13" s="212" t="s">
        <v>115</v>
      </c>
      <c r="BZ13" s="212"/>
      <c r="CA13" s="212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6">
        <v>456</v>
      </c>
      <c r="BV14" s="148">
        <v>24</v>
      </c>
      <c r="BW14" s="177">
        <v>105</v>
      </c>
      <c r="BY14" s="190">
        <v>831</v>
      </c>
      <c r="BZ14" s="190">
        <v>41</v>
      </c>
      <c r="CA14" s="190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6">
        <v>1821</v>
      </c>
      <c r="BV15" s="148">
        <v>111</v>
      </c>
      <c r="BW15" s="177">
        <v>212</v>
      </c>
      <c r="BY15" s="190">
        <v>2047</v>
      </c>
      <c r="BZ15" s="190">
        <v>114</v>
      </c>
      <c r="CA15" s="190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6">
        <v>2841</v>
      </c>
      <c r="BV16" s="148">
        <v>235</v>
      </c>
      <c r="BW16" s="177">
        <v>252</v>
      </c>
      <c r="BY16" s="190">
        <v>3547</v>
      </c>
      <c r="BZ16" s="190">
        <v>358</v>
      </c>
      <c r="CA16" s="190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6">
        <v>4825</v>
      </c>
      <c r="BV17" s="148">
        <v>748</v>
      </c>
      <c r="BW17" s="177">
        <v>266</v>
      </c>
      <c r="BY17" s="190">
        <v>4470</v>
      </c>
      <c r="BZ17" s="190">
        <v>684</v>
      </c>
      <c r="CA17" s="190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6">
        <v>5719</v>
      </c>
      <c r="BV18" s="148">
        <v>1133</v>
      </c>
      <c r="BW18" s="177">
        <v>337</v>
      </c>
      <c r="BY18" s="190">
        <v>4803</v>
      </c>
      <c r="BZ18" s="190">
        <v>1463</v>
      </c>
      <c r="CA18" s="190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6">
        <v>5950</v>
      </c>
      <c r="BV19" s="148">
        <v>1508</v>
      </c>
      <c r="BW19" s="177">
        <v>418</v>
      </c>
      <c r="BY19" s="190">
        <v>4908</v>
      </c>
      <c r="BZ19" s="190">
        <v>1685</v>
      </c>
      <c r="CA19" s="190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6">
        <v>5958</v>
      </c>
      <c r="BV20" s="148">
        <v>1842</v>
      </c>
      <c r="BW20" s="177">
        <v>418</v>
      </c>
      <c r="BY20" s="190">
        <v>4922</v>
      </c>
      <c r="BZ20" s="190">
        <v>2232</v>
      </c>
      <c r="CA20" s="190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6">
        <v>5966</v>
      </c>
      <c r="BV21" s="148">
        <v>2265</v>
      </c>
      <c r="BW21" s="177">
        <v>418</v>
      </c>
      <c r="BY21" s="190">
        <v>4926</v>
      </c>
      <c r="BZ21" s="190">
        <v>2928</v>
      </c>
      <c r="CA21" s="190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6">
        <v>5957</v>
      </c>
      <c r="BV22" s="148">
        <v>2313</v>
      </c>
      <c r="BW22" s="177">
        <v>419</v>
      </c>
      <c r="BY22" s="190">
        <v>4929</v>
      </c>
      <c r="BZ22" s="190">
        <v>3018</v>
      </c>
      <c r="CA22" s="190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199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8" t="s">
        <v>143</v>
      </c>
      <c r="BV23" s="148">
        <v>2365</v>
      </c>
      <c r="BW23" s="177">
        <v>549</v>
      </c>
      <c r="BY23" s="190">
        <v>4929</v>
      </c>
      <c r="BZ23" s="190">
        <v>3466</v>
      </c>
      <c r="CA23" s="190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6"/>
      <c r="BV24" s="148">
        <v>2366</v>
      </c>
      <c r="BW24" s="177">
        <v>604</v>
      </c>
      <c r="BY24" s="190">
        <v>4929</v>
      </c>
      <c r="BZ24" s="190">
        <v>3503</v>
      </c>
      <c r="CA24" s="190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6"/>
      <c r="BV25" s="130">
        <v>2383</v>
      </c>
      <c r="BW25" s="177">
        <v>688</v>
      </c>
      <c r="BY25" s="190">
        <v>4929</v>
      </c>
      <c r="BZ25" s="191">
        <v>3507</v>
      </c>
      <c r="CA25" s="190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6"/>
      <c r="BV26" s="148"/>
      <c r="BW26" s="177">
        <v>779</v>
      </c>
      <c r="BY26" s="198" t="s">
        <v>162</v>
      </c>
      <c r="BZ26" s="190"/>
      <c r="CA26" s="190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6"/>
      <c r="BV27" s="148"/>
      <c r="BW27" s="177">
        <v>886</v>
      </c>
      <c r="BY27" s="190"/>
      <c r="BZ27" s="190"/>
      <c r="CA27" s="190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6"/>
      <c r="BV28" s="148"/>
      <c r="BW28" s="177">
        <v>974</v>
      </c>
      <c r="BY28" s="190"/>
      <c r="BZ28" s="190"/>
      <c r="CA28" s="190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4"/>
      <c r="BV29" s="1"/>
      <c r="BW29" s="179">
        <v>1066</v>
      </c>
      <c r="BY29" s="190"/>
      <c r="BZ29" s="190"/>
      <c r="CA29" s="190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4"/>
      <c r="BV30" s="1"/>
      <c r="BW30" s="179">
        <v>1192</v>
      </c>
      <c r="BY30" s="190"/>
      <c r="BZ30" s="190"/>
      <c r="CA30" s="190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4"/>
      <c r="BV31" s="1"/>
      <c r="BW31" s="179">
        <v>1300</v>
      </c>
      <c r="BY31" s="190"/>
      <c r="BZ31" s="190"/>
      <c r="CA31" s="190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4"/>
      <c r="BV32" s="1"/>
      <c r="BW32" s="179">
        <v>1346</v>
      </c>
      <c r="BY32" s="190"/>
      <c r="BZ32" s="190"/>
      <c r="CA32" s="190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4"/>
      <c r="BV33" s="1"/>
      <c r="BW33" s="180">
        <v>1433</v>
      </c>
      <c r="BY33" s="192"/>
      <c r="BZ33" s="192"/>
      <c r="CA33" s="192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3" t="s">
        <v>52</v>
      </c>
      <c r="AL36" s="21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3"/>
      <c r="AL37" s="213"/>
      <c r="AV37" s="56"/>
      <c r="BD37" s="56"/>
      <c r="BQ37" s="14" t="s">
        <v>127</v>
      </c>
    </row>
    <row r="38" spans="1:79" ht="13" x14ac:dyDescent="0.3">
      <c r="A38" s="5" t="s">
        <v>47</v>
      </c>
      <c r="AK38" s="213"/>
      <c r="AL38" s="213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2023-09-21T19:20:06Z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