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29FAB785-07B0-401C-8311-54DE58E1B3D5}" xr6:coauthVersionLast="47" xr6:coauthVersionMax="47" xr10:uidLastSave="{00000000-0000-0000-0000-000000000000}"/>
  <bookViews>
    <workbookView xWindow="-44520" yWindow="-4125" windowWidth="19440" windowHeight="15000" firstSheet="2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A26" i="4"/>
  <c r="AA27" i="4"/>
  <c r="AA28" i="4"/>
  <c r="AA29" i="4"/>
  <c r="AA30" i="4"/>
  <c r="AA31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AA24" i="4" s="1"/>
  <c r="S24" i="4"/>
  <c r="R25" i="4"/>
  <c r="S25" i="4"/>
  <c r="R26" i="4"/>
  <c r="S26" i="4"/>
  <c r="K20" i="4"/>
  <c r="L20" i="4"/>
  <c r="K21" i="4"/>
  <c r="X21" i="4" s="1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5" i="4" l="1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20" i="4" l="1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<sst xmlns="http://schemas.openxmlformats.org/spreadsheetml/2006/main" count="636" uniqueCount="159">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</sst>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4" t="s">
        <v>26</v>
      </c>
      <c r="AE2" s="184"/>
      <c r="AF2" s="184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7" t="s">
        <v>149</v>
      </c>
      <c r="L3" s="188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5"/>
      <c r="AE3" s="185"/>
      <c r="AF3" s="185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6" t="s">
        <v>137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I5" sqref="I5:L13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9" t="s">
        <v>119</v>
      </c>
      <c r="AF3" s="189" t="s">
        <v>120</v>
      </c>
      <c r="AG3" s="189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9"/>
      <c r="AF4" s="189"/>
      <c r="AG4" s="189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12" zoomScale="130" zoomScaleNormal="130" workbookViewId="0">
      <selection activeCell="J30" sqref="J30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90" t="s">
        <v>19</v>
      </c>
      <c r="V2" s="190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>
        <v>28</v>
      </c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0.90322580645161288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>
        <v>0</v>
      </c>
      <c r="H23" s="9">
        <v>0</v>
      </c>
      <c r="I23" s="9">
        <v>0</v>
      </c>
      <c r="J23" s="9">
        <v>0</v>
      </c>
      <c r="K23" s="9">
        <f t="shared" si="16"/>
        <v>0</v>
      </c>
      <c r="L23" s="9">
        <f t="shared" si="17"/>
        <v>0</v>
      </c>
      <c r="M23" s="107"/>
      <c r="N23" s="9">
        <v>0</v>
      </c>
      <c r="O23" s="9">
        <v>0</v>
      </c>
      <c r="P23" s="9">
        <v>2</v>
      </c>
      <c r="Q23" s="9">
        <v>2</v>
      </c>
      <c r="R23" s="9">
        <f t="shared" si="18"/>
        <v>2</v>
      </c>
      <c r="S23" s="9">
        <f t="shared" si="19"/>
        <v>2</v>
      </c>
      <c r="T23" s="9"/>
      <c r="U23" s="9">
        <v>58</v>
      </c>
      <c r="V23" s="9">
        <v>55</v>
      </c>
      <c r="W23" s="4"/>
      <c r="X23" s="6">
        <f t="shared" si="12"/>
        <v>60</v>
      </c>
      <c r="Z23" s="150" t="e">
        <f t="shared" si="6"/>
        <v>#DIV/0!</v>
      </c>
      <c r="AA23" s="150">
        <f t="shared" si="9"/>
        <v>1</v>
      </c>
      <c r="AB23" s="150">
        <f t="shared" si="7"/>
        <v>0.94827586206896552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>
        <v>0</v>
      </c>
      <c r="H24" s="9">
        <v>0</v>
      </c>
      <c r="I24" s="9">
        <v>1</v>
      </c>
      <c r="J24" s="9">
        <v>0</v>
      </c>
      <c r="K24" s="9">
        <f t="shared" si="16"/>
        <v>1</v>
      </c>
      <c r="L24" s="9">
        <f t="shared" si="17"/>
        <v>0</v>
      </c>
      <c r="M24" s="107"/>
      <c r="N24" s="9">
        <v>0</v>
      </c>
      <c r="O24" s="9">
        <v>0</v>
      </c>
      <c r="P24" s="9">
        <v>0</v>
      </c>
      <c r="Q24" s="9">
        <v>0</v>
      </c>
      <c r="R24" s="9">
        <f t="shared" si="18"/>
        <v>0</v>
      </c>
      <c r="S24" s="9">
        <f t="shared" si="19"/>
        <v>0</v>
      </c>
      <c r="T24" s="9"/>
      <c r="U24" s="9">
        <v>77</v>
      </c>
      <c r="V24" s="9">
        <v>71</v>
      </c>
      <c r="W24" s="4"/>
      <c r="X24" s="6">
        <f t="shared" si="12"/>
        <v>78</v>
      </c>
      <c r="Z24" s="150">
        <f t="shared" si="6"/>
        <v>0</v>
      </c>
      <c r="AA24" s="150" t="e">
        <f t="shared" si="9"/>
        <v>#DIV/0!</v>
      </c>
      <c r="AB24" s="150">
        <f t="shared" si="7"/>
        <v>0.92207792207792205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>
        <v>0</v>
      </c>
      <c r="H25" s="9">
        <v>0</v>
      </c>
      <c r="I25" s="9">
        <v>0</v>
      </c>
      <c r="J25" s="9">
        <v>0</v>
      </c>
      <c r="K25" s="9">
        <f t="shared" si="13"/>
        <v>0</v>
      </c>
      <c r="L25" s="9">
        <f t="shared" si="14"/>
        <v>0</v>
      </c>
      <c r="M25" s="114"/>
      <c r="N25" s="9">
        <v>0</v>
      </c>
      <c r="O25" s="9">
        <v>0</v>
      </c>
      <c r="P25" s="9">
        <v>0</v>
      </c>
      <c r="Q25" s="9">
        <v>0</v>
      </c>
      <c r="R25" s="9">
        <f t="shared" si="18"/>
        <v>0</v>
      </c>
      <c r="S25" s="9">
        <f t="shared" si="19"/>
        <v>0</v>
      </c>
      <c r="T25" s="4"/>
      <c r="U25" s="9">
        <v>184</v>
      </c>
      <c r="V25" s="9">
        <v>176</v>
      </c>
      <c r="W25" s="4"/>
      <c r="X25" s="6">
        <f t="shared" si="12"/>
        <v>184</v>
      </c>
      <c r="Z25" s="150" t="e">
        <f t="shared" si="6"/>
        <v>#DIV/0!</v>
      </c>
      <c r="AA25" s="150" t="e">
        <f t="shared" si="9"/>
        <v>#DIV/0!</v>
      </c>
      <c r="AB25" s="150">
        <f t="shared" si="7"/>
        <v>0.95652173913043481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2923</v>
      </c>
      <c r="J32" s="9">
        <f t="shared" si="21"/>
        <v>257</v>
      </c>
      <c r="K32" s="9">
        <f t="shared" si="21"/>
        <v>3858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6686</v>
      </c>
      <c r="J33" s="99">
        <f t="shared" si="22"/>
        <v>501</v>
      </c>
      <c r="K33" s="99">
        <f t="shared" si="22"/>
        <v>8010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3241</v>
      </c>
      <c r="Q33" s="99">
        <f t="shared" si="23"/>
        <v>3124</v>
      </c>
      <c r="R33" s="99">
        <f t="shared" si="23"/>
        <v>3504</v>
      </c>
      <c r="S33" s="99">
        <f t="shared" si="23"/>
        <v>3387</v>
      </c>
      <c r="T33" s="99"/>
      <c r="U33" s="99">
        <f>SUM(U5:U32)</f>
        <v>453</v>
      </c>
      <c r="V33" s="99">
        <f>SUM(V5:V32)</f>
        <v>427</v>
      </c>
      <c r="W33" s="100"/>
      <c r="X33" s="152">
        <f>SUM(X5:X32)</f>
        <v>11967</v>
      </c>
      <c r="Z33" s="161">
        <f t="shared" ref="Z33" si="24">L33/K33</f>
        <v>8.576779026217228E-2</v>
      </c>
      <c r="AA33" s="161">
        <f t="shared" ref="AA33" si="25">S33/R33</f>
        <v>0.96660958904109584</v>
      </c>
      <c r="AB33" s="161">
        <f t="shared" ref="AB33" si="26">V33/U33</f>
        <v>0.94260485651214132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90" t="s">
        <v>44</v>
      </c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5"/>
      <c r="R2" s="190" t="s">
        <v>44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35"/>
      <c r="AD2" s="190" t="s">
        <v>44</v>
      </c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35"/>
      <c r="AP2" s="190" t="s">
        <v>44</v>
      </c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91">
        <v>2019</v>
      </c>
      <c r="BO3" s="191"/>
      <c r="BP3" s="191"/>
      <c r="BR3" s="191">
        <v>2020</v>
      </c>
      <c r="BS3" s="191"/>
      <c r="BT3" s="191"/>
      <c r="BV3" s="191">
        <v>2021</v>
      </c>
      <c r="BW3" s="191"/>
      <c r="BX3" s="191"/>
      <c r="BY3" s="191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2" t="s">
        <v>65</v>
      </c>
      <c r="AY18" s="192"/>
      <c r="AZ18" s="192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2" t="s">
        <v>62</v>
      </c>
      <c r="AY19" s="192"/>
      <c r="AZ19" s="192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2" t="s">
        <v>63</v>
      </c>
      <c r="AY20" s="192"/>
      <c r="AZ20" s="192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2" t="s">
        <v>64</v>
      </c>
      <c r="AY21" s="192"/>
      <c r="AZ21" s="192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3">
        <v>2015</v>
      </c>
      <c r="AX2" s="193"/>
      <c r="AY2" s="193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3">
        <v>2018</v>
      </c>
      <c r="BJ2" s="193"/>
      <c r="BK2" s="193"/>
      <c r="BL2" s="15"/>
      <c r="BM2" s="192">
        <v>2019</v>
      </c>
      <c r="BN2" s="192"/>
      <c r="BO2" s="192"/>
      <c r="BQ2" s="192">
        <v>2020</v>
      </c>
      <c r="BR2" s="192"/>
      <c r="BS2" s="192"/>
      <c r="BU2" s="192">
        <v>2021</v>
      </c>
      <c r="BV2" s="192"/>
      <c r="BW2" s="192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topLeftCell="BI1" zoomScale="130" zoomScaleNormal="130" workbookViewId="0">
      <pane ySplit="1710" topLeftCell="A20" activePane="bottomLeft"/>
      <selection activeCell="E2" sqref="E2:O2"/>
      <selection pane="bottomLeft" activeCell="BR42" sqref="BR42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5.21875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8" t="s">
        <v>68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64"/>
      <c r="Q2" s="198" t="s">
        <v>68</v>
      </c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65"/>
      <c r="AC2" s="198" t="s">
        <v>68</v>
      </c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O2" s="199" t="s">
        <v>68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9" t="s">
        <v>78</v>
      </c>
      <c r="BF12" s="204"/>
      <c r="BG12" s="210"/>
      <c r="BH12" s="135"/>
      <c r="BI12" s="203" t="s">
        <v>78</v>
      </c>
      <c r="BJ12" s="204"/>
      <c r="BK12" s="205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7"/>
      <c r="BF13" s="207"/>
      <c r="BG13" s="211"/>
      <c r="BH13" s="135"/>
      <c r="BI13" s="206"/>
      <c r="BJ13" s="207"/>
      <c r="BK13" s="208"/>
      <c r="BM13" s="200" t="s">
        <v>117</v>
      </c>
      <c r="BN13" s="201"/>
      <c r="BO13" s="202"/>
      <c r="BQ13" s="200" t="s">
        <v>117</v>
      </c>
      <c r="BR13" s="201"/>
      <c r="BS13" s="202"/>
      <c r="BU13" s="195" t="s">
        <v>117</v>
      </c>
      <c r="BV13" s="196"/>
      <c r="BW13" s="197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2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2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2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2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183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4" t="s">
        <v>52</v>
      </c>
      <c r="AL36" s="19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4"/>
      <c r="AL37" s="194"/>
      <c r="AV37" s="56"/>
      <c r="BD37" s="56"/>
      <c r="BQ37" s="14" t="s">
        <v>129</v>
      </c>
    </row>
    <row r="38" spans="1:75" x14ac:dyDescent="0.25">
      <c r="A38" s="5" t="s">
        <v>47</v>
      </c>
      <c r="AK38" s="194"/>
      <c r="AL38" s="194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2023-02-01T18:07:04Z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