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ED5A26C4-8215-4105-B717-A5A32FA853CC}" xr6:coauthVersionLast="47" xr6:coauthVersionMax="47" xr10:uidLastSave="{00000000-0000-0000-0000-000000000000}"/>
  <bookViews>
    <workbookView xWindow="-25320" yWindow="-4335" windowWidth="25440" windowHeight="15390" firstSheet="1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8" l="1"/>
  <c r="AM7" i="8"/>
  <c r="AM8" i="8"/>
  <c r="AM9" i="8"/>
  <c r="AM10" i="8"/>
  <c r="AM11" i="8"/>
  <c r="AM19" i="8"/>
  <c r="AM20" i="8"/>
  <c r="AM21" i="8"/>
  <c r="AM22" i="8"/>
  <c r="AM23" i="8"/>
  <c r="AM24" i="8"/>
  <c r="AM5" i="8"/>
  <c r="AL6" i="8"/>
  <c r="AL7" i="8"/>
  <c r="AL8" i="8"/>
  <c r="AL9" i="8"/>
  <c r="AL10" i="8"/>
  <c r="AL11" i="8"/>
  <c r="AL19" i="8"/>
  <c r="AL20" i="8"/>
  <c r="AL21" i="8"/>
  <c r="AL22" i="8"/>
  <c r="AL23" i="8"/>
  <c r="AL24" i="8"/>
  <c r="AL5" i="8"/>
  <c r="AK6" i="8"/>
  <c r="AK7" i="8"/>
  <c r="AK8" i="8"/>
  <c r="AK9" i="8"/>
  <c r="AK10" i="8"/>
  <c r="AK11" i="8"/>
  <c r="AK19" i="8"/>
  <c r="AK20" i="8"/>
  <c r="AK21" i="8"/>
  <c r="AK22" i="8"/>
  <c r="AK23" i="8"/>
  <c r="AK24" i="8"/>
  <c r="AK5" i="8"/>
  <c r="AH38" i="8"/>
  <c r="B5" i="5" l="1"/>
  <c r="AH27" i="3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AL18" i="8" s="1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M18" i="8" l="1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<sst xmlns="http://schemas.openxmlformats.org/spreadsheetml/2006/main" count="627" uniqueCount="156">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</sst>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30" zoomScaleNormal="130" workbookViewId="0">
      <selection activeCell="AF18" sqref="AF18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6" t="s">
        <v>26</v>
      </c>
      <c r="AE2" s="276"/>
      <c r="AF2" s="276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9" t="s">
        <v>151</v>
      </c>
      <c r="L3" s="280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7"/>
      <c r="AE3" s="277"/>
      <c r="AF3" s="277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2">
        <f>N5/M5</f>
        <v>0.10869565217391304</v>
      </c>
      <c r="AL5" s="273" t="e">
        <f>U5/T5</f>
        <v>#DIV/0!</v>
      </c>
      <c r="AM5" s="273">
        <f>AB5/AA5</f>
        <v>0</v>
      </c>
    </row>
    <row r="6" spans="1:39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2">
        <f t="shared" ref="AK6:AK24" si="14">N6/M6</f>
        <v>7.6923076923076927E-2</v>
      </c>
      <c r="AL6" s="273" t="e">
        <f t="shared" ref="AL6:AL24" si="15">U6/T6</f>
        <v>#DIV/0!</v>
      </c>
      <c r="AM6" s="273">
        <f t="shared" ref="AM6:AM24" si="16">AB6/AA6</f>
        <v>0</v>
      </c>
    </row>
    <row r="7" spans="1:39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2">
        <f t="shared" si="14"/>
        <v>0.10726643598615918</v>
      </c>
      <c r="AL7" s="273" t="e">
        <f t="shared" si="15"/>
        <v>#DIV/0!</v>
      </c>
      <c r="AM7" s="273">
        <f t="shared" si="16"/>
        <v>0</v>
      </c>
    </row>
    <row r="8" spans="1:39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2">
        <f t="shared" si="14"/>
        <v>6.25E-2</v>
      </c>
      <c r="AL8" s="273" t="e">
        <f t="shared" si="15"/>
        <v>#DIV/0!</v>
      </c>
      <c r="AM8" s="273">
        <f t="shared" si="16"/>
        <v>0</v>
      </c>
    </row>
    <row r="9" spans="1:39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2">
        <f t="shared" si="14"/>
        <v>3.1055900621118012E-2</v>
      </c>
      <c r="AL9" s="273" t="e">
        <f t="shared" si="15"/>
        <v>#DIV/0!</v>
      </c>
      <c r="AM9" s="273">
        <f t="shared" si="16"/>
        <v>6.6666666666666666E-2</v>
      </c>
    </row>
    <row r="10" spans="1:39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2">
        <f t="shared" si="14"/>
        <v>2.5157232704402517E-2</v>
      </c>
      <c r="AL10" s="273" t="e">
        <f t="shared" si="15"/>
        <v>#DIV/0!</v>
      </c>
      <c r="AM10" s="273">
        <f t="shared" si="16"/>
        <v>0</v>
      </c>
    </row>
    <row r="11" spans="1:39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2">
        <f t="shared" si="14"/>
        <v>1.7369727047146403E-2</v>
      </c>
      <c r="AL11" s="273" t="e">
        <f t="shared" si="15"/>
        <v>#DIV/0!</v>
      </c>
      <c r="AM11" s="273">
        <f t="shared" si="16"/>
        <v>5.5555555555555552E-2</v>
      </c>
    </row>
    <row r="12" spans="1:39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2">
        <f t="shared" si="14"/>
        <v>2.2727272727272728E-2</v>
      </c>
      <c r="AL12" s="273" t="e">
        <f t="shared" si="15"/>
        <v>#DIV/0!</v>
      </c>
      <c r="AM12" s="273">
        <f t="shared" si="16"/>
        <v>9.0909090909090912E-2</v>
      </c>
    </row>
    <row r="13" spans="1:39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2">
        <f t="shared" si="14"/>
        <v>1.6666666666666666E-2</v>
      </c>
      <c r="AL13" s="273" t="e">
        <f t="shared" si="15"/>
        <v>#DIV/0!</v>
      </c>
      <c r="AM13" s="273">
        <f t="shared" si="16"/>
        <v>0</v>
      </c>
    </row>
    <row r="14" spans="1:39" s="134" customFormat="1" x14ac:dyDescent="0.25">
      <c r="A14" s="138">
        <v>31</v>
      </c>
      <c r="B14" s="132"/>
      <c r="C14" s="195">
        <f t="shared" ref="C14" si="20">C13+7</f>
        <v>44042</v>
      </c>
      <c r="D14" s="132" t="s">
        <v>35</v>
      </c>
      <c r="E14" s="195">
        <f t="shared" ref="E14:E19" si="21">E13+7</f>
        <v>44048</v>
      </c>
      <c r="F14" s="132"/>
      <c r="G14" s="135">
        <v>3</v>
      </c>
      <c r="H14" s="135"/>
      <c r="I14" s="202">
        <v>1</v>
      </c>
      <c r="J14" s="202">
        <v>0</v>
      </c>
      <c r="K14" s="202">
        <v>9</v>
      </c>
      <c r="L14" s="202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2">
        <f t="shared" si="14"/>
        <v>0</v>
      </c>
      <c r="AL14" s="273" t="e">
        <f t="shared" si="15"/>
        <v>#DIV/0!</v>
      </c>
      <c r="AM14" s="273">
        <f t="shared" si="16"/>
        <v>0</v>
      </c>
    </row>
    <row r="15" spans="1:39" s="134" customFormat="1" ht="15.6" x14ac:dyDescent="0.25">
      <c r="A15" s="138">
        <v>32</v>
      </c>
      <c r="B15" s="132"/>
      <c r="C15" s="195">
        <f t="shared" ref="C15:C19" si="26">C14+7</f>
        <v>44049</v>
      </c>
      <c r="D15" s="132" t="s">
        <v>35</v>
      </c>
      <c r="E15" s="195">
        <f t="shared" si="21"/>
        <v>44055</v>
      </c>
      <c r="F15" s="251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72">
        <f t="shared" si="14"/>
        <v>0</v>
      </c>
      <c r="AL15" s="273" t="e">
        <f t="shared" si="15"/>
        <v>#DIV/0!</v>
      </c>
      <c r="AM15" s="273">
        <f t="shared" si="16"/>
        <v>0</v>
      </c>
    </row>
    <row r="16" spans="1:39" s="134" customFormat="1" ht="15.6" x14ac:dyDescent="0.25">
      <c r="A16" s="138">
        <v>33</v>
      </c>
      <c r="B16" s="132"/>
      <c r="C16" s="195">
        <f t="shared" si="26"/>
        <v>44056</v>
      </c>
      <c r="D16" s="132" t="s">
        <v>35</v>
      </c>
      <c r="E16" s="195">
        <f t="shared" si="21"/>
        <v>44062</v>
      </c>
      <c r="F16" s="251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72">
        <f t="shared" si="14"/>
        <v>1.4388489208633094E-2</v>
      </c>
      <c r="AL16" s="273" t="e">
        <f t="shared" si="15"/>
        <v>#DIV/0!</v>
      </c>
      <c r="AM16" s="273">
        <f t="shared" si="16"/>
        <v>0.6</v>
      </c>
    </row>
    <row r="17" spans="1:39" s="134" customFormat="1" ht="15.6" x14ac:dyDescent="0.25">
      <c r="A17" s="138">
        <v>34</v>
      </c>
      <c r="B17" s="132"/>
      <c r="C17" s="195">
        <f t="shared" si="26"/>
        <v>44063</v>
      </c>
      <c r="D17" s="132" t="s">
        <v>35</v>
      </c>
      <c r="E17" s="195">
        <f t="shared" si="21"/>
        <v>44069</v>
      </c>
      <c r="F17" s="251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72">
        <f t="shared" si="14"/>
        <v>0</v>
      </c>
      <c r="AL17" s="273" t="e">
        <f t="shared" si="15"/>
        <v>#DIV/0!</v>
      </c>
      <c r="AM17" s="273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5">
        <f t="shared" si="26"/>
        <v>44070</v>
      </c>
      <c r="D18" s="132" t="s">
        <v>35</v>
      </c>
      <c r="E18" s="195">
        <f t="shared" si="21"/>
        <v>44076</v>
      </c>
      <c r="F18" s="251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72" t="e">
        <f t="shared" si="14"/>
        <v>#DIV/0!</v>
      </c>
      <c r="AL18" s="273" t="e">
        <f t="shared" si="15"/>
        <v>#DIV/0!</v>
      </c>
      <c r="AM18" s="273">
        <f t="shared" si="16"/>
        <v>0.6</v>
      </c>
    </row>
    <row r="19" spans="1:39" s="134" customFormat="1" ht="15.6" x14ac:dyDescent="0.25">
      <c r="A19" s="138">
        <v>36</v>
      </c>
      <c r="B19" s="132"/>
      <c r="C19" s="195">
        <f t="shared" si="26"/>
        <v>44077</v>
      </c>
      <c r="D19" s="132" t="s">
        <v>35</v>
      </c>
      <c r="E19" s="195">
        <f t="shared" si="21"/>
        <v>44083</v>
      </c>
      <c r="F19" s="251"/>
      <c r="G19" s="135"/>
      <c r="H19" s="135"/>
      <c r="I19" s="135"/>
      <c r="J19" s="135"/>
      <c r="K19" s="135"/>
      <c r="L19" s="135"/>
      <c r="M19" s="70">
        <f t="shared" si="27"/>
        <v>0</v>
      </c>
      <c r="N19" s="70">
        <f t="shared" si="28"/>
        <v>0</v>
      </c>
      <c r="O19" s="70"/>
      <c r="P19" s="135"/>
      <c r="Q19" s="135"/>
      <c r="R19" s="135"/>
      <c r="S19" s="135"/>
      <c r="T19" s="70">
        <f t="shared" si="29"/>
        <v>0</v>
      </c>
      <c r="U19" s="70">
        <f t="shared" si="30"/>
        <v>0</v>
      </c>
      <c r="V19" s="70"/>
      <c r="W19" s="135"/>
      <c r="X19" s="135"/>
      <c r="Y19" s="135"/>
      <c r="Z19" s="135"/>
      <c r="AA19" s="70">
        <f t="shared" si="31"/>
        <v>0</v>
      </c>
      <c r="AB19" s="70">
        <f t="shared" si="32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  <c r="AK19" s="272" t="e">
        <f t="shared" si="14"/>
        <v>#DIV/0!</v>
      </c>
      <c r="AL19" s="273" t="e">
        <f t="shared" si="15"/>
        <v>#DIV/0!</v>
      </c>
      <c r="AM19" s="273" t="e">
        <f t="shared" si="16"/>
        <v>#DIV/0!</v>
      </c>
    </row>
    <row r="20" spans="1:39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7"/>
        <v>0</v>
      </c>
      <c r="N20" s="70">
        <f t="shared" si="28"/>
        <v>0</v>
      </c>
      <c r="O20" s="70"/>
      <c r="P20" s="135"/>
      <c r="Q20" s="135"/>
      <c r="R20" s="135"/>
      <c r="S20" s="135"/>
      <c r="T20" s="70">
        <f t="shared" si="29"/>
        <v>0</v>
      </c>
      <c r="U20" s="70">
        <f t="shared" si="30"/>
        <v>0</v>
      </c>
      <c r="V20" s="70"/>
      <c r="W20" s="135"/>
      <c r="X20" s="135"/>
      <c r="Y20" s="135"/>
      <c r="Z20" s="135"/>
      <c r="AA20" s="70">
        <f t="shared" si="31"/>
        <v>0</v>
      </c>
      <c r="AB20" s="70">
        <f t="shared" si="32"/>
        <v>0</v>
      </c>
      <c r="AC20" s="70"/>
      <c r="AD20" s="135"/>
      <c r="AE20" s="135"/>
      <c r="AF20" s="70">
        <f t="shared" si="12"/>
        <v>0</v>
      </c>
      <c r="AH20" s="132">
        <f t="shared" ref="AH20:AH44" si="33">AF20+AA20+T20+M20</f>
        <v>0</v>
      </c>
      <c r="AI20" s="134">
        <v>37</v>
      </c>
      <c r="AK20" s="272" t="e">
        <f t="shared" si="14"/>
        <v>#DIV/0!</v>
      </c>
      <c r="AL20" s="273" t="e">
        <f t="shared" si="15"/>
        <v>#DIV/0!</v>
      </c>
      <c r="AM20" s="273" t="e">
        <f t="shared" si="16"/>
        <v>#DIV/0!</v>
      </c>
    </row>
    <row r="21" spans="1:39" s="134" customFormat="1" x14ac:dyDescent="0.25">
      <c r="A21" s="138">
        <v>38</v>
      </c>
      <c r="B21" s="132"/>
      <c r="C21" s="195">
        <f t="shared" ref="C21:C34" si="34">C20+7</f>
        <v>44091</v>
      </c>
      <c r="D21" s="132" t="s">
        <v>35</v>
      </c>
      <c r="E21" s="195">
        <f t="shared" ref="E21:E34" si="35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7"/>
        <v>0</v>
      </c>
      <c r="N21" s="70">
        <f t="shared" si="28"/>
        <v>0</v>
      </c>
      <c r="O21" s="70"/>
      <c r="P21" s="135"/>
      <c r="Q21" s="135"/>
      <c r="R21" s="135"/>
      <c r="S21" s="135"/>
      <c r="T21" s="70">
        <f t="shared" si="29"/>
        <v>0</v>
      </c>
      <c r="U21" s="70">
        <f t="shared" si="30"/>
        <v>0</v>
      </c>
      <c r="V21" s="70"/>
      <c r="W21" s="135"/>
      <c r="X21" s="135"/>
      <c r="Y21" s="135"/>
      <c r="Z21" s="135"/>
      <c r="AA21" s="70">
        <f t="shared" si="31"/>
        <v>0</v>
      </c>
      <c r="AB21" s="70">
        <f t="shared" si="32"/>
        <v>0</v>
      </c>
      <c r="AC21" s="70"/>
      <c r="AD21" s="135"/>
      <c r="AE21" s="135"/>
      <c r="AF21" s="70">
        <f t="shared" si="12"/>
        <v>0</v>
      </c>
      <c r="AH21" s="132">
        <f t="shared" si="33"/>
        <v>0</v>
      </c>
      <c r="AI21" s="134">
        <v>38</v>
      </c>
      <c r="AK21" s="272" t="e">
        <f t="shared" si="14"/>
        <v>#DIV/0!</v>
      </c>
      <c r="AL21" s="273" t="e">
        <f t="shared" si="15"/>
        <v>#DIV/0!</v>
      </c>
      <c r="AM21" s="273" t="e">
        <f t="shared" si="16"/>
        <v>#DIV/0!</v>
      </c>
    </row>
    <row r="22" spans="1:39" s="134" customFormat="1" x14ac:dyDescent="0.25">
      <c r="A22" s="138">
        <v>39</v>
      </c>
      <c r="B22" s="132"/>
      <c r="C22" s="195">
        <f t="shared" si="34"/>
        <v>44098</v>
      </c>
      <c r="D22" s="132" t="s">
        <v>35</v>
      </c>
      <c r="E22" s="195">
        <f t="shared" si="35"/>
        <v>44104</v>
      </c>
      <c r="F22" s="132"/>
      <c r="G22" s="135"/>
      <c r="H22" s="135"/>
      <c r="I22" s="135"/>
      <c r="J22" s="135"/>
      <c r="K22" s="135"/>
      <c r="L22" s="135"/>
      <c r="M22" s="70">
        <f t="shared" si="27"/>
        <v>0</v>
      </c>
      <c r="N22" s="70">
        <f t="shared" si="28"/>
        <v>0</v>
      </c>
      <c r="O22" s="70"/>
      <c r="P22" s="135"/>
      <c r="Q22" s="135"/>
      <c r="R22" s="135"/>
      <c r="S22" s="135"/>
      <c r="T22" s="70">
        <f t="shared" si="29"/>
        <v>0</v>
      </c>
      <c r="U22" s="70">
        <f t="shared" si="30"/>
        <v>0</v>
      </c>
      <c r="V22" s="70"/>
      <c r="W22" s="135"/>
      <c r="X22" s="135"/>
      <c r="Y22" s="135"/>
      <c r="Z22" s="135"/>
      <c r="AA22" s="70">
        <f t="shared" si="31"/>
        <v>0</v>
      </c>
      <c r="AB22" s="70">
        <f t="shared" si="32"/>
        <v>0</v>
      </c>
      <c r="AC22" s="70"/>
      <c r="AD22" s="135"/>
      <c r="AE22" s="135"/>
      <c r="AF22" s="70">
        <f t="shared" si="12"/>
        <v>0</v>
      </c>
      <c r="AH22" s="132">
        <f t="shared" si="33"/>
        <v>0</v>
      </c>
      <c r="AI22" s="134">
        <v>39</v>
      </c>
      <c r="AK22" s="272" t="e">
        <f t="shared" si="14"/>
        <v>#DIV/0!</v>
      </c>
      <c r="AL22" s="273" t="e">
        <f t="shared" si="15"/>
        <v>#DIV/0!</v>
      </c>
      <c r="AM22" s="273" t="e">
        <f t="shared" si="16"/>
        <v>#DIV/0!</v>
      </c>
    </row>
    <row r="23" spans="1:39" s="134" customFormat="1" x14ac:dyDescent="0.25">
      <c r="A23" s="138">
        <v>40</v>
      </c>
      <c r="B23" s="132"/>
      <c r="C23" s="195">
        <f t="shared" si="34"/>
        <v>44105</v>
      </c>
      <c r="D23" s="132" t="s">
        <v>35</v>
      </c>
      <c r="E23" s="195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72" t="e">
        <f t="shared" si="14"/>
        <v>#DIV/0!</v>
      </c>
      <c r="AL23" s="273" t="e">
        <f t="shared" si="15"/>
        <v>#DIV/0!</v>
      </c>
      <c r="AM23" s="273" t="e">
        <f t="shared" si="16"/>
        <v>#DIV/0!</v>
      </c>
    </row>
    <row r="24" spans="1:39" s="134" customFormat="1" x14ac:dyDescent="0.25">
      <c r="A24" s="138">
        <v>41</v>
      </c>
      <c r="B24" s="132"/>
      <c r="C24" s="195">
        <f t="shared" si="34"/>
        <v>44112</v>
      </c>
      <c r="D24" s="132" t="s">
        <v>35</v>
      </c>
      <c r="E24" s="195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274" t="e">
        <f t="shared" si="14"/>
        <v>#DIV/0!</v>
      </c>
      <c r="AL24" s="275" t="e">
        <f t="shared" si="15"/>
        <v>#DIV/0!</v>
      </c>
      <c r="AM24" s="275" t="e">
        <f t="shared" si="16"/>
        <v>#DIV/0!</v>
      </c>
    </row>
    <row r="25" spans="1:39" s="134" customFormat="1" x14ac:dyDescent="0.25">
      <c r="A25" s="138">
        <v>42</v>
      </c>
      <c r="B25" s="132"/>
      <c r="C25" s="195">
        <f t="shared" si="34"/>
        <v>44119</v>
      </c>
      <c r="D25" s="132" t="s">
        <v>35</v>
      </c>
      <c r="E25" s="195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5">
        <f t="shared" si="34"/>
        <v>44126</v>
      </c>
      <c r="D26" s="132" t="s">
        <v>35</v>
      </c>
      <c r="E26" s="195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5">
        <f t="shared" si="34"/>
        <v>44133</v>
      </c>
      <c r="D27" s="132" t="s">
        <v>35</v>
      </c>
      <c r="E27" s="195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5">
        <f t="shared" si="34"/>
        <v>44140</v>
      </c>
      <c r="D28" s="132" t="s">
        <v>35</v>
      </c>
      <c r="E28" s="195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5">
        <f t="shared" si="34"/>
        <v>44147</v>
      </c>
      <c r="D29" s="132" t="s">
        <v>35</v>
      </c>
      <c r="E29" s="195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5">
        <f t="shared" si="34"/>
        <v>44154</v>
      </c>
      <c r="D30" s="132" t="s">
        <v>35</v>
      </c>
      <c r="E30" s="195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5">
        <f t="shared" si="34"/>
        <v>44161</v>
      </c>
      <c r="D31" s="132" t="s">
        <v>35</v>
      </c>
      <c r="E31" s="195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5">
        <f t="shared" si="34"/>
        <v>44168</v>
      </c>
      <c r="D32" s="132" t="s">
        <v>35</v>
      </c>
      <c r="E32" s="195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4"/>
        <v>44175</v>
      </c>
      <c r="D33" s="132" t="s">
        <v>35</v>
      </c>
      <c r="E33" s="195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4"/>
        <v>44182</v>
      </c>
      <c r="D34" s="132" t="s">
        <v>35</v>
      </c>
      <c r="E34" s="195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62</v>
      </c>
      <c r="H36" s="68"/>
      <c r="I36" s="68">
        <f t="shared" ref="I36:AF36" si="57">SUM(I5:I34)</f>
        <v>104</v>
      </c>
      <c r="J36" s="68">
        <f t="shared" si="57"/>
        <v>2</v>
      </c>
      <c r="K36" s="261">
        <f t="shared" si="57"/>
        <v>2294</v>
      </c>
      <c r="L36" s="68">
        <f t="shared" si="57"/>
        <v>108</v>
      </c>
      <c r="M36" s="261">
        <f t="shared" si="57"/>
        <v>2398</v>
      </c>
      <c r="N36" s="68">
        <f t="shared" si="57"/>
        <v>110</v>
      </c>
      <c r="O36" s="68"/>
      <c r="P36" s="68">
        <f t="shared" si="57"/>
        <v>0</v>
      </c>
      <c r="Q36" s="68">
        <f t="shared" si="57"/>
        <v>0</v>
      </c>
      <c r="R36" s="68">
        <f t="shared" si="57"/>
        <v>0</v>
      </c>
      <c r="S36" s="68">
        <f t="shared" si="57"/>
        <v>0</v>
      </c>
      <c r="T36" s="68">
        <f t="shared" si="57"/>
        <v>0</v>
      </c>
      <c r="U36" s="68">
        <f t="shared" si="57"/>
        <v>0</v>
      </c>
      <c r="V36" s="68"/>
      <c r="W36" s="68">
        <f t="shared" si="57"/>
        <v>0</v>
      </c>
      <c r="X36" s="68">
        <f t="shared" si="57"/>
        <v>0</v>
      </c>
      <c r="Y36" s="68">
        <f t="shared" si="57"/>
        <v>110</v>
      </c>
      <c r="Z36" s="68">
        <f t="shared" si="57"/>
        <v>13</v>
      </c>
      <c r="AA36" s="68">
        <f t="shared" si="57"/>
        <v>110</v>
      </c>
      <c r="AB36" s="68">
        <f t="shared" si="57"/>
        <v>13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1">
        <f t="shared" si="33"/>
        <v>2530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2">
        <f t="shared" si="33"/>
        <v>2454</v>
      </c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3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3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8" t="s">
        <v>139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E26" sqref="E2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81" t="s">
        <v>119</v>
      </c>
      <c r="AF3" s="281" t="s">
        <v>120</v>
      </c>
      <c r="AG3" s="281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81"/>
      <c r="AF4" s="281"/>
      <c r="AG4" s="281"/>
      <c r="AH4" s="150" t="s">
        <v>135</v>
      </c>
    </row>
    <row r="5" spans="1:34" s="150" customFormat="1" x14ac:dyDescent="0.25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5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5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5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5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5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5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5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5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5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5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5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5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5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5.6" x14ac:dyDescent="0.25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5.6" x14ac:dyDescent="0.25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5.6" x14ac:dyDescent="0.25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5.6" x14ac:dyDescent="0.25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5.6" x14ac:dyDescent="0.25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5.6" x14ac:dyDescent="0.25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5.6" x14ac:dyDescent="0.25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5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5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5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5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5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5">
      <c r="A31" s="133" t="s">
        <v>107</v>
      </c>
      <c r="B31" s="170"/>
      <c r="C31" s="170"/>
      <c r="D31" s="170"/>
      <c r="E31" s="170"/>
    </row>
    <row r="32" spans="1:34" x14ac:dyDescent="0.25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82" t="s">
        <v>19</v>
      </c>
      <c r="V2" s="282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50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0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0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0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6">
        <v>2019</v>
      </c>
      <c r="BO3" s="286"/>
      <c r="BP3" s="286"/>
      <c r="BR3" s="286">
        <v>2020</v>
      </c>
      <c r="BS3" s="286"/>
      <c r="BT3" s="286"/>
      <c r="BV3" s="286">
        <v>2021</v>
      </c>
      <c r="BW3" s="286"/>
      <c r="BX3" s="286"/>
      <c r="BY3" s="286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1">
        <f>D5-6</f>
        <v>44709</v>
      </c>
      <c r="C5" s="60"/>
      <c r="D5" s="271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70"/>
      <c r="BK5" s="270"/>
      <c r="BL5" s="270"/>
      <c r="BN5" s="270"/>
      <c r="BO5" s="270"/>
      <c r="BP5" s="270"/>
      <c r="BR5" s="270"/>
      <c r="BS5" s="270"/>
      <c r="BT5" s="270"/>
      <c r="BV5" s="270"/>
      <c r="BW5" s="270"/>
      <c r="BX5" s="270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3">
        <v>1</v>
      </c>
      <c r="BS6" s="243"/>
      <c r="BT6" s="243"/>
      <c r="BV6" s="208">
        <v>12</v>
      </c>
      <c r="BW6" s="208">
        <v>0</v>
      </c>
      <c r="BX6" s="208">
        <v>0</v>
      </c>
      <c r="BY6" s="208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3">
        <v>2</v>
      </c>
      <c r="BS7" s="243"/>
      <c r="BT7" s="243"/>
      <c r="BV7" s="208">
        <v>44</v>
      </c>
      <c r="BW7" s="208">
        <v>0</v>
      </c>
      <c r="BX7" s="208">
        <v>1</v>
      </c>
      <c r="BY7" s="208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3">
        <v>21</v>
      </c>
      <c r="BS8" s="243">
        <v>3</v>
      </c>
      <c r="BT8" s="243">
        <v>6</v>
      </c>
      <c r="BV8" s="208">
        <v>418</v>
      </c>
      <c r="BW8" s="208">
        <v>0</v>
      </c>
      <c r="BX8" s="208">
        <v>7</v>
      </c>
      <c r="BY8" s="208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3">
        <v>120</v>
      </c>
      <c r="BS9" s="243">
        <v>5</v>
      </c>
      <c r="BT9" s="243">
        <v>18</v>
      </c>
      <c r="BV9" s="208">
        <v>539</v>
      </c>
      <c r="BW9" s="208">
        <v>0</v>
      </c>
      <c r="BX9" s="208">
        <v>33</v>
      </c>
      <c r="BY9" s="208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3">
        <v>169</v>
      </c>
      <c r="BS10" s="243">
        <v>5</v>
      </c>
      <c r="BT10" s="243">
        <v>27</v>
      </c>
      <c r="BV10" s="208">
        <v>557</v>
      </c>
      <c r="BW10" s="208">
        <v>0</v>
      </c>
      <c r="BX10" s="208">
        <v>42</v>
      </c>
      <c r="BY10" s="208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3">
        <v>209</v>
      </c>
      <c r="BS11" s="243">
        <v>11</v>
      </c>
      <c r="BT11" s="243">
        <v>33</v>
      </c>
      <c r="BV11" s="208">
        <v>577</v>
      </c>
      <c r="BW11" s="208">
        <v>0</v>
      </c>
      <c r="BX11" s="208">
        <v>44</v>
      </c>
      <c r="BY11" s="208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3">
        <v>246</v>
      </c>
      <c r="BS12" s="243">
        <v>12</v>
      </c>
      <c r="BT12" s="243">
        <v>45</v>
      </c>
      <c r="BV12" s="208">
        <v>633</v>
      </c>
      <c r="BW12" s="208">
        <v>0</v>
      </c>
      <c r="BX12" s="208">
        <v>46</v>
      </c>
      <c r="BY12" s="208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3">
        <v>256</v>
      </c>
      <c r="BS13" s="243">
        <v>13</v>
      </c>
      <c r="BT13" s="243">
        <v>51</v>
      </c>
      <c r="BV13" s="208">
        <v>961</v>
      </c>
      <c r="BW13" s="208">
        <v>0</v>
      </c>
      <c r="BX13" s="208">
        <v>59</v>
      </c>
      <c r="BY13" s="208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3">
        <v>261</v>
      </c>
      <c r="BS14" s="243">
        <v>13</v>
      </c>
      <c r="BT14" s="243">
        <v>52</v>
      </c>
      <c r="BV14" s="208">
        <v>1040</v>
      </c>
      <c r="BW14" s="208">
        <v>0</v>
      </c>
      <c r="BX14" s="208">
        <v>70</v>
      </c>
      <c r="BY14" s="208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3">
        <v>303</v>
      </c>
      <c r="BS15" s="243">
        <v>13</v>
      </c>
      <c r="BT15" s="243">
        <v>54</v>
      </c>
      <c r="BV15" s="208">
        <v>1040</v>
      </c>
      <c r="BW15" s="208">
        <v>0</v>
      </c>
      <c r="BX15" s="208">
        <v>70</v>
      </c>
      <c r="BY15" s="208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3">
        <v>320</v>
      </c>
      <c r="BS16" s="243">
        <v>13</v>
      </c>
      <c r="BT16" s="243">
        <v>56</v>
      </c>
      <c r="BV16" s="208">
        <v>1040</v>
      </c>
      <c r="BW16" s="208">
        <v>0</v>
      </c>
      <c r="BX16" s="208">
        <v>70</v>
      </c>
      <c r="BY16" s="208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3">
        <v>332</v>
      </c>
      <c r="BS17" s="243">
        <v>13</v>
      </c>
      <c r="BT17" s="243">
        <v>58</v>
      </c>
      <c r="BV17" s="208">
        <v>1040</v>
      </c>
      <c r="BW17" s="208">
        <v>0</v>
      </c>
      <c r="BX17" s="208">
        <v>70</v>
      </c>
      <c r="BY17" s="208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3" t="s">
        <v>65</v>
      </c>
      <c r="AY18" s="283"/>
      <c r="AZ18" s="283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3">
        <v>345</v>
      </c>
      <c r="BS18" s="243">
        <v>13</v>
      </c>
      <c r="BT18" s="243">
        <v>58</v>
      </c>
      <c r="BV18" s="208">
        <v>1070</v>
      </c>
      <c r="BW18" s="208">
        <v>0</v>
      </c>
      <c r="BX18" s="208">
        <v>74</v>
      </c>
      <c r="BY18" s="208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3" t="s">
        <v>62</v>
      </c>
      <c r="AY19" s="283"/>
      <c r="AZ19" s="283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3">
        <v>350</v>
      </c>
      <c r="BS19" s="243">
        <v>13</v>
      </c>
      <c r="BT19" s="243">
        <v>58</v>
      </c>
      <c r="BV19" s="208">
        <v>1070</v>
      </c>
      <c r="BW19" s="208">
        <v>0</v>
      </c>
      <c r="BX19" s="208">
        <v>74</v>
      </c>
      <c r="BY19" s="208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3" t="s">
        <v>63</v>
      </c>
      <c r="AY20" s="283"/>
      <c r="AZ20" s="283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3">
        <v>351</v>
      </c>
      <c r="BS20" s="243">
        <v>13</v>
      </c>
      <c r="BT20" s="243">
        <v>58</v>
      </c>
      <c r="BV20" s="208">
        <v>1070</v>
      </c>
      <c r="BW20" s="208">
        <v>0</v>
      </c>
      <c r="BX20" s="208">
        <v>74</v>
      </c>
      <c r="BY20" s="208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4" t="s">
        <v>64</v>
      </c>
      <c r="AY21" s="284"/>
      <c r="AZ21" s="284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3">
        <v>357</v>
      </c>
      <c r="BS21" s="243">
        <v>13</v>
      </c>
      <c r="BT21" s="243">
        <v>63</v>
      </c>
      <c r="BV21" s="208">
        <v>1132</v>
      </c>
      <c r="BW21" s="208">
        <v>0</v>
      </c>
      <c r="BX21" s="208">
        <v>77</v>
      </c>
      <c r="BY21" s="208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3">
        <v>407</v>
      </c>
      <c r="BS22" s="243">
        <v>14</v>
      </c>
      <c r="BT22" s="243">
        <v>76</v>
      </c>
      <c r="BV22" s="208">
        <v>1269</v>
      </c>
      <c r="BW22" s="208">
        <v>0</v>
      </c>
      <c r="BX22" s="208">
        <v>84</v>
      </c>
      <c r="BY22" s="208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8">
        <v>1524</v>
      </c>
      <c r="BW23" s="208">
        <v>13</v>
      </c>
      <c r="BX23" s="208">
        <v>111</v>
      </c>
      <c r="BY23" s="208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8">
        <v>1624</v>
      </c>
      <c r="BW24" s="208">
        <v>15</v>
      </c>
      <c r="BX24" s="208">
        <v>113</v>
      </c>
      <c r="BY24" s="208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8">
        <v>1753</v>
      </c>
      <c r="BW25" s="208">
        <v>22</v>
      </c>
      <c r="BX25" s="208">
        <v>120</v>
      </c>
      <c r="BY25" s="208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8">
        <v>1774</v>
      </c>
      <c r="BW26" s="208">
        <v>37</v>
      </c>
      <c r="BX26" s="208">
        <v>146</v>
      </c>
      <c r="BY26" s="208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8">
        <v>1796</v>
      </c>
      <c r="BW27" s="208">
        <v>83</v>
      </c>
      <c r="BX27" s="208">
        <v>157</v>
      </c>
      <c r="BY27" s="208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8">
        <v>1826</v>
      </c>
      <c r="BW28" s="208">
        <v>188</v>
      </c>
      <c r="BX28" s="208">
        <v>189</v>
      </c>
      <c r="BY28" s="208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8">
        <v>1838</v>
      </c>
      <c r="BW29" s="208">
        <v>261</v>
      </c>
      <c r="BX29" s="208">
        <v>195</v>
      </c>
      <c r="BY29" s="208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8">
        <v>1848</v>
      </c>
      <c r="BW30" s="208">
        <v>296</v>
      </c>
      <c r="BX30" s="208">
        <v>196</v>
      </c>
      <c r="BY30" s="208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8">
        <v>1848</v>
      </c>
      <c r="BW31" s="208">
        <v>319</v>
      </c>
      <c r="BX31" s="208">
        <v>203</v>
      </c>
      <c r="BY31" s="208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8">
        <v>1848</v>
      </c>
      <c r="BW32" s="208">
        <v>336</v>
      </c>
      <c r="BX32" s="208">
        <v>207</v>
      </c>
      <c r="BY32" s="208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8">
        <v>1848</v>
      </c>
      <c r="BW33" s="208">
        <v>368</v>
      </c>
      <c r="BX33" s="208">
        <v>217</v>
      </c>
      <c r="BY33" s="208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7" t="s">
        <v>68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105"/>
      <c r="Q2" s="287" t="s">
        <v>68</v>
      </c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106"/>
      <c r="AC2" s="287" t="s">
        <v>68</v>
      </c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103"/>
      <c r="AO2" s="288" t="s">
        <v>68</v>
      </c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8" t="s">
        <v>78</v>
      </c>
      <c r="BF12" s="293"/>
      <c r="BG12" s="299"/>
      <c r="BH12" s="221"/>
      <c r="BI12" s="292" t="s">
        <v>78</v>
      </c>
      <c r="BJ12" s="293"/>
      <c r="BK12" s="294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6"/>
      <c r="BF13" s="296"/>
      <c r="BG13" s="300"/>
      <c r="BH13" s="221"/>
      <c r="BI13" s="295"/>
      <c r="BJ13" s="296"/>
      <c r="BK13" s="297"/>
      <c r="BM13" s="289" t="s">
        <v>117</v>
      </c>
      <c r="BN13" s="290"/>
      <c r="BO13" s="291"/>
      <c r="BQ13" s="289" t="s">
        <v>117</v>
      </c>
      <c r="BR13" s="290"/>
      <c r="BS13" s="291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301" t="s">
        <v>52</v>
      </c>
      <c r="AL36" s="301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301"/>
      <c r="AL37" s="301"/>
      <c r="AV37" s="96"/>
      <c r="BD37" s="96"/>
      <c r="BQ37" s="19" t="s">
        <v>130</v>
      </c>
    </row>
    <row r="38" spans="1:71" x14ac:dyDescent="0.25">
      <c r="A38" s="9" t="s">
        <v>47</v>
      </c>
      <c r="AK38" s="301"/>
      <c r="AL38" s="301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2">
        <v>2015</v>
      </c>
      <c r="AX2" s="302"/>
      <c r="AY2" s="302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2">
        <v>2018</v>
      </c>
      <c r="BJ2" s="302"/>
      <c r="BK2" s="302"/>
      <c r="BL2" s="204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2022-09-04T21:58:04Z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