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2C3EC405-3F2D-4338-96E8-C6ABBCABC5C3}" xr6:coauthVersionLast="47" xr6:coauthVersionMax="47" xr10:uidLastSave="{00000000-0000-0000-0000-000000000000}"/>
  <bookViews>
    <workbookView xWindow="-108" yWindow="-108" windowWidth="16608" windowHeight="8832" firstSheet="2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" i="4" l="1"/>
  <c r="P34" i="4"/>
  <c r="Q34" i="4"/>
  <c r="U34" i="4"/>
  <c r="V34" i="4"/>
  <c r="I35" i="8"/>
  <c r="J35" i="8"/>
  <c r="K35" i="8"/>
  <c r="L35" i="8"/>
  <c r="P35" i="8"/>
  <c r="Q35" i="8"/>
  <c r="R35" i="8"/>
  <c r="S35" i="8"/>
  <c r="W35" i="8"/>
  <c r="X35" i="8"/>
  <c r="Y35" i="8"/>
  <c r="Z35" i="8"/>
  <c r="AD35" i="8"/>
  <c r="AE35" i="8"/>
  <c r="AH23" i="8"/>
  <c r="AH29" i="8"/>
  <c r="AH30" i="8"/>
  <c r="AH31" i="8"/>
  <c r="AH32" i="8"/>
  <c r="AH33" i="8"/>
  <c r="AF25" i="8"/>
  <c r="AF26" i="8"/>
  <c r="AF27" i="8"/>
  <c r="AF28" i="8"/>
  <c r="AF29" i="8"/>
  <c r="AF30" i="8"/>
  <c r="AF31" i="8"/>
  <c r="AF32" i="8"/>
  <c r="AF33" i="8"/>
  <c r="AA24" i="8"/>
  <c r="AB24" i="8"/>
  <c r="AA25" i="8"/>
  <c r="AB25" i="8"/>
  <c r="AA26" i="8"/>
  <c r="AB26" i="8"/>
  <c r="AA27" i="8"/>
  <c r="AA35" i="8" s="1"/>
  <c r="AB27" i="8"/>
  <c r="AA28" i="8"/>
  <c r="AB28" i="8"/>
  <c r="AB35" i="8" s="1"/>
  <c r="AA29" i="8"/>
  <c r="AB29" i="8"/>
  <c r="AA30" i="8"/>
  <c r="AB30" i="8"/>
  <c r="AA31" i="8"/>
  <c r="AB31" i="8"/>
  <c r="AA32" i="8"/>
  <c r="AB32" i="8"/>
  <c r="AA33" i="8"/>
  <c r="AB33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3" i="8"/>
  <c r="U33" i="8"/>
  <c r="M25" i="8"/>
  <c r="N25" i="8"/>
  <c r="M26" i="8"/>
  <c r="N26" i="8"/>
  <c r="M27" i="8"/>
  <c r="N27" i="8"/>
  <c r="M28" i="8"/>
  <c r="N28" i="8"/>
  <c r="N35" i="8" s="1"/>
  <c r="M29" i="8"/>
  <c r="N29" i="8"/>
  <c r="M30" i="8"/>
  <c r="N30" i="8"/>
  <c r="M31" i="8"/>
  <c r="N31" i="8"/>
  <c r="M32" i="8"/>
  <c r="N32" i="8"/>
  <c r="M33" i="8"/>
  <c r="N33" i="8"/>
  <c r="G35" i="8"/>
  <c r="M23" i="8"/>
  <c r="N23" i="8"/>
  <c r="T23" i="8"/>
  <c r="U23" i="8"/>
  <c r="AA23" i="8"/>
  <c r="AB23" i="8"/>
  <c r="AF23" i="8"/>
  <c r="M24" i="8"/>
  <c r="N24" i="8"/>
  <c r="T24" i="8"/>
  <c r="U24" i="8"/>
  <c r="AF24" i="8"/>
  <c r="AF35" i="8" l="1"/>
  <c r="U35" i="8"/>
  <c r="AH28" i="8"/>
  <c r="T35" i="8"/>
  <c r="AH27" i="8"/>
  <c r="M35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H35" i="8" l="1"/>
  <c r="AA22" i="4"/>
  <c r="Z22" i="4"/>
  <c r="AB21" i="4"/>
  <c r="AB22" i="4"/>
  <c r="AB23" i="4"/>
  <c r="AB24" i="4"/>
  <c r="AB5" i="4"/>
  <c r="AB6" i="4"/>
  <c r="AB7" i="4"/>
  <c r="AB8" i="4"/>
  <c r="AB9" i="4"/>
  <c r="AB11" i="4"/>
  <c r="AA11" i="4"/>
  <c r="AB32" i="4"/>
  <c r="AB31" i="4" l="1"/>
  <c r="AB30" i="4" l="1"/>
  <c r="AB29" i="4"/>
  <c r="AB28" i="4"/>
  <c r="AB27" i="4"/>
  <c r="AB26" i="4"/>
  <c r="AB25" i="4"/>
  <c r="AB20" i="4" l="1"/>
  <c r="AB18" i="4" l="1"/>
  <c r="AB19" i="4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1" i="4"/>
  <c r="K23" i="4"/>
  <c r="K24" i="4"/>
  <c r="K25" i="4"/>
  <c r="K26" i="4"/>
  <c r="K27" i="4"/>
  <c r="K28" i="4"/>
  <c r="K29" i="4"/>
  <c r="K30" i="4"/>
  <c r="K31" i="4"/>
  <c r="K32" i="4"/>
  <c r="K13" i="4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39" i="8"/>
  <c r="AA39" i="8"/>
  <c r="N39" i="8"/>
  <c r="M39" i="8"/>
  <c r="E5" i="8"/>
  <c r="N5" i="8"/>
  <c r="U5" i="8"/>
  <c r="AB5" i="8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Z20" i="4" s="1"/>
  <c r="L21" i="4"/>
  <c r="Z21" i="4" s="1"/>
  <c r="L23" i="4"/>
  <c r="Z23" i="4" s="1"/>
  <c r="L24" i="4"/>
  <c r="Z24" i="4" s="1"/>
  <c r="L25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S23" i="4"/>
  <c r="AA23" i="4" s="1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S27" i="4"/>
  <c r="R27" i="4"/>
  <c r="X27" i="4" s="1"/>
  <c r="S26" i="4"/>
  <c r="R26" i="4"/>
  <c r="X26" i="4" s="1"/>
  <c r="S25" i="4"/>
  <c r="R25" i="4"/>
  <c r="X25" i="4" s="1"/>
  <c r="S24" i="4"/>
  <c r="R24" i="4"/>
  <c r="X24" i="4" s="1"/>
  <c r="L9" i="4"/>
  <c r="K9" i="4"/>
  <c r="X9" i="4" s="1"/>
  <c r="L8" i="4"/>
  <c r="K8" i="4"/>
  <c r="X8" i="4" s="1"/>
  <c r="L7" i="4"/>
  <c r="K7" i="4"/>
  <c r="X7" i="4" s="1"/>
  <c r="S9" i="4"/>
  <c r="AA9" i="4" s="1"/>
  <c r="S8" i="4"/>
  <c r="AA8" i="4" s="1"/>
  <c r="S7" i="4"/>
  <c r="AA7" i="4" s="1"/>
  <c r="S6" i="4"/>
  <c r="AA6" i="4" s="1"/>
  <c r="S5" i="4"/>
  <c r="AA5" i="4" s="1"/>
  <c r="R23" i="4"/>
  <c r="X23" i="4" s="1"/>
  <c r="R21" i="4"/>
  <c r="X21" i="4" s="1"/>
  <c r="R20" i="4"/>
  <c r="X20" i="4" s="1"/>
  <c r="R19" i="4"/>
  <c r="R18" i="4"/>
  <c r="R17" i="4"/>
  <c r="X17" i="4" s="1"/>
  <c r="R16" i="4"/>
  <c r="R15" i="4"/>
  <c r="X15" i="4" s="1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S34" i="4" l="1"/>
  <c r="X1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24" i="4"/>
  <c r="AA21" i="4"/>
  <c r="AA17" i="4"/>
  <c r="AA20" i="4"/>
  <c r="AA15" i="4"/>
  <c r="Z6" i="4"/>
  <c r="Z7" i="4"/>
  <c r="Z9" i="4"/>
  <c r="Z5" i="4"/>
  <c r="Z8" i="4"/>
  <c r="AA19" i="4"/>
  <c r="X19" i="4"/>
  <c r="AA18" i="4"/>
  <c r="X18" i="4"/>
  <c r="AA16" i="4"/>
  <c r="X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E14" i="3" l="1"/>
  <c r="AF14" i="3"/>
  <c r="AG14" i="3"/>
  <c r="X34" i="4"/>
  <c r="Z11" i="4"/>
  <c r="L34" i="4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</calcChain>
</file>

<file path=xl/sharedStrings.xml><?xml version="1.0" encoding="utf-8"?>
<sst xmlns="http://schemas.openxmlformats.org/spreadsheetml/2006/main" count="622" uniqueCount="148">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</sst>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3.2" x14ac:dyDescent="0.25"/>
  <sheetData>
    <row r="1" spans="1:15" s="100" customFormat="1" x14ac:dyDescent="0.25">
      <c r="A1" s="127" t="s">
        <v>0</v>
      </c>
    </row>
    <row r="2" spans="1:15" s="100" customFormat="1" x14ac:dyDescent="0.25">
      <c r="A2" s="127" t="s">
        <v>1</v>
      </c>
    </row>
    <row r="3" spans="1:15" s="100" customFormat="1" x14ac:dyDescent="0.25">
      <c r="A3" s="100" t="s">
        <v>2</v>
      </c>
    </row>
    <row r="4" spans="1:15" x14ac:dyDescent="0.25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5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5">
      <c r="A7" s="100" t="s">
        <v>4</v>
      </c>
    </row>
    <row r="8" spans="1:15" s="100" customFormat="1" x14ac:dyDescent="0.25">
      <c r="A8" s="100" t="s">
        <v>5</v>
      </c>
    </row>
    <row r="9" spans="1:15" s="100" customFormat="1" x14ac:dyDescent="0.25">
      <c r="A9" s="100" t="s">
        <v>6</v>
      </c>
    </row>
    <row r="10" spans="1:15" s="100" customFormat="1" x14ac:dyDescent="0.25">
      <c r="A10" s="100" t="s">
        <v>59</v>
      </c>
    </row>
    <row r="11" spans="1:15" s="100" customFormat="1" x14ac:dyDescent="0.25">
      <c r="A11" s="128" t="s">
        <v>95</v>
      </c>
    </row>
    <row r="12" spans="1:15" s="100" customFormat="1" x14ac:dyDescent="0.25">
      <c r="A12" s="100" t="s">
        <v>7</v>
      </c>
    </row>
    <row r="13" spans="1:15" s="100" customFormat="1" x14ac:dyDescent="0.25">
      <c r="A13" s="100" t="s">
        <v>8</v>
      </c>
    </row>
    <row r="14" spans="1:15" s="100" customFormat="1" x14ac:dyDescent="0.25">
      <c r="A14" s="100" t="s">
        <v>60</v>
      </c>
    </row>
    <row r="15" spans="1:15" s="100" customFormat="1" x14ac:dyDescent="0.25"/>
    <row r="16" spans="1:15" s="100" customFormat="1" x14ac:dyDescent="0.25">
      <c r="A16" s="127" t="s">
        <v>9</v>
      </c>
    </row>
    <row r="17" spans="1:1" s="100" customFormat="1" x14ac:dyDescent="0.25">
      <c r="A17" s="128" t="s">
        <v>96</v>
      </c>
    </row>
    <row r="18" spans="1:1" s="100" customFormat="1" x14ac:dyDescent="0.25">
      <c r="A18" s="100" t="s">
        <v>69</v>
      </c>
    </row>
    <row r="19" spans="1:1" s="100" customFormat="1" x14ac:dyDescent="0.25">
      <c r="A19" s="128" t="s">
        <v>97</v>
      </c>
    </row>
    <row r="20" spans="1:1" s="100" customFormat="1" x14ac:dyDescent="0.25">
      <c r="A20" s="100" t="s">
        <v>77</v>
      </c>
    </row>
    <row r="21" spans="1:1" s="100" customFormat="1" x14ac:dyDescent="0.25">
      <c r="A21" s="128" t="s">
        <v>98</v>
      </c>
    </row>
    <row r="22" spans="1:1" s="100" customFormat="1" x14ac:dyDescent="0.25">
      <c r="A22" s="128" t="s">
        <v>99</v>
      </c>
    </row>
    <row r="23" spans="1:1" s="100" customFormat="1" x14ac:dyDescent="0.25">
      <c r="A23" s="100" t="s">
        <v>61</v>
      </c>
    </row>
    <row r="24" spans="1:1" s="100" customFormat="1" x14ac:dyDescent="0.25"/>
    <row r="25" spans="1:1" s="100" customFormat="1" x14ac:dyDescent="0.25">
      <c r="A25" s="127" t="s">
        <v>10</v>
      </c>
    </row>
    <row r="26" spans="1:1" s="100" customFormat="1" x14ac:dyDescent="0.25">
      <c r="A26" s="128" t="s">
        <v>100</v>
      </c>
    </row>
    <row r="27" spans="1:1" s="100" customFormat="1" x14ac:dyDescent="0.25">
      <c r="A27" s="100" t="s">
        <v>114</v>
      </c>
    </row>
    <row r="28" spans="1:1" s="100" customFormat="1" x14ac:dyDescent="0.25">
      <c r="A28" s="128" t="s">
        <v>101</v>
      </c>
    </row>
    <row r="29" spans="1:1" s="100" customFormat="1" x14ac:dyDescent="0.25">
      <c r="A29" s="100" t="s">
        <v>11</v>
      </c>
    </row>
    <row r="30" spans="1:1" s="100" customFormat="1" x14ac:dyDescent="0.25"/>
    <row r="31" spans="1:1" s="100" customFormat="1" x14ac:dyDescent="0.25">
      <c r="A31" s="127" t="s">
        <v>12</v>
      </c>
    </row>
    <row r="32" spans="1:1" s="100" customFormat="1" x14ac:dyDescent="0.25">
      <c r="A32" s="100" t="s">
        <v>13</v>
      </c>
    </row>
    <row r="33" spans="1:1" s="100" customFormat="1" x14ac:dyDescent="0.25">
      <c r="A33" s="100" t="s">
        <v>14</v>
      </c>
    </row>
    <row r="34" spans="1:1" s="100" customFormat="1" x14ac:dyDescent="0.25">
      <c r="A34" s="100" t="s">
        <v>15</v>
      </c>
    </row>
    <row r="35" spans="1:1" s="100" customFormat="1" x14ac:dyDescent="0.25">
      <c r="A35" s="128" t="s">
        <v>102</v>
      </c>
    </row>
    <row r="36" spans="1:1" s="100" customFormat="1" x14ac:dyDescent="0.25">
      <c r="A36" s="100" t="s">
        <v>16</v>
      </c>
    </row>
    <row r="37" spans="1:1" s="100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1"/>
  <sheetViews>
    <sheetView zoomScale="80" zoomScaleNormal="80" workbookViewId="0">
      <pane xSplit="2640" ySplit="1212" topLeftCell="G27" activePane="bottomRight"/>
      <selection pane="topRight" activeCell="G1" sqref="G1"/>
      <selection pane="bottomLeft" activeCell="A6" sqref="A6"/>
      <selection pane="bottomRight" activeCell="AF28" sqref="AF28"/>
    </sheetView>
  </sheetViews>
  <sheetFormatPr defaultColWidth="8.88671875" defaultRowHeight="13.2" x14ac:dyDescent="0.25"/>
  <cols>
    <col min="1" max="1" width="6" style="68" customWidth="1"/>
    <col min="2" max="2" width="2.109375" style="73" customWidth="1"/>
    <col min="3" max="3" width="6.88671875" style="73" customWidth="1"/>
    <col min="4" max="4" width="2.5546875" style="73" customWidth="1"/>
    <col min="5" max="5" width="7" style="73" customWidth="1"/>
    <col min="6" max="6" width="2.5546875" style="73" customWidth="1"/>
    <col min="7" max="7" width="5.88671875" style="73" customWidth="1"/>
    <col min="8" max="8" width="2.5546875" style="73" customWidth="1"/>
    <col min="9" max="9" width="6.6640625" style="73" customWidth="1"/>
    <col min="10" max="10" width="6" style="73" customWidth="1"/>
    <col min="11" max="11" width="6.6640625" style="73" customWidth="1"/>
    <col min="12" max="12" width="5.5546875" style="73" customWidth="1"/>
    <col min="13" max="13" width="6.6640625" style="73" customWidth="1"/>
    <col min="14" max="14" width="5.5546875" style="73" customWidth="1"/>
    <col min="15" max="15" width="2.5546875" style="73" customWidth="1"/>
    <col min="16" max="21" width="5.6640625" style="73" customWidth="1"/>
    <col min="22" max="22" width="2.6640625" style="73" customWidth="1"/>
    <col min="23" max="23" width="6.6640625" style="73" customWidth="1"/>
    <col min="24" max="24" width="5.6640625" style="73" customWidth="1"/>
    <col min="25" max="25" width="6.6640625" style="73" customWidth="1"/>
    <col min="26" max="26" width="5.5546875" style="73" customWidth="1"/>
    <col min="27" max="27" width="6.6640625" style="73" customWidth="1"/>
    <col min="28" max="28" width="5.5546875" style="73" customWidth="1"/>
    <col min="29" max="29" width="2.33203125" style="73" customWidth="1"/>
    <col min="30" max="30" width="6.5546875" style="73" customWidth="1"/>
    <col min="31" max="31" width="8.109375" style="73" customWidth="1"/>
    <col min="32" max="32" width="7.44140625" style="73" customWidth="1"/>
    <col min="33" max="33" width="3.5546875" style="73" customWidth="1"/>
    <col min="34" max="34" width="8.88671875" style="205"/>
    <col min="35" max="35" width="5.33203125" style="73" customWidth="1"/>
    <col min="36" max="16384" width="8.88671875" style="73"/>
  </cols>
  <sheetData>
    <row r="1" spans="1:35" s="132" customFormat="1" ht="15.6" x14ac:dyDescent="0.25">
      <c r="A1" s="132" t="s">
        <v>131</v>
      </c>
      <c r="AH1" s="139"/>
    </row>
    <row r="2" spans="1:35" s="132" customFormat="1" x14ac:dyDescent="0.25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57" t="s">
        <v>26</v>
      </c>
      <c r="AE2" s="257"/>
      <c r="AF2" s="257"/>
      <c r="AH2" s="139"/>
    </row>
    <row r="3" spans="1:35" s="132" customFormat="1" ht="15.6" x14ac:dyDescent="0.25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58"/>
      <c r="AE3" s="258"/>
      <c r="AF3" s="258"/>
      <c r="AH3" s="139"/>
    </row>
    <row r="4" spans="1:35" s="132" customFormat="1" ht="15.6" x14ac:dyDescent="0.25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39" t="s">
        <v>106</v>
      </c>
      <c r="AI4" s="145" t="s">
        <v>115</v>
      </c>
    </row>
    <row r="5" spans="1:35" s="135" customFormat="1" ht="2.4" customHeight="1" x14ac:dyDescent="0.25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5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5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5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5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5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5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5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5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5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x14ac:dyDescent="0.25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133"/>
      <c r="G15" s="136">
        <v>0</v>
      </c>
      <c r="H15" s="136"/>
      <c r="I15" s="136">
        <v>0</v>
      </c>
      <c r="J15" s="136">
        <v>0</v>
      </c>
      <c r="K15" s="136">
        <v>0</v>
      </c>
      <c r="L15" s="136">
        <v>0</v>
      </c>
      <c r="M15" s="71">
        <f t="shared" si="15"/>
        <v>0</v>
      </c>
      <c r="N15" s="71">
        <f t="shared" si="15"/>
        <v>0</v>
      </c>
      <c r="O15" s="71"/>
      <c r="P15" s="136">
        <v>0</v>
      </c>
      <c r="Q15" s="136">
        <v>0</v>
      </c>
      <c r="R15" s="136">
        <v>0</v>
      </c>
      <c r="S15" s="136">
        <v>0</v>
      </c>
      <c r="T15" s="71">
        <f t="shared" si="16"/>
        <v>0</v>
      </c>
      <c r="U15" s="71">
        <f t="shared" si="16"/>
        <v>0</v>
      </c>
      <c r="V15" s="71"/>
      <c r="W15" s="136">
        <v>0</v>
      </c>
      <c r="X15" s="136">
        <v>0</v>
      </c>
      <c r="Y15" s="136">
        <v>0</v>
      </c>
      <c r="Z15" s="136">
        <v>0</v>
      </c>
      <c r="AA15" s="71">
        <f t="shared" si="5"/>
        <v>0</v>
      </c>
      <c r="AB15" s="71">
        <f t="shared" si="6"/>
        <v>0</v>
      </c>
      <c r="AC15" s="71"/>
      <c r="AD15" s="136">
        <v>0</v>
      </c>
      <c r="AE15" s="136">
        <v>0</v>
      </c>
      <c r="AF15" s="71">
        <f t="shared" si="13"/>
        <v>0</v>
      </c>
      <c r="AH15" s="133">
        <f t="shared" si="14"/>
        <v>0</v>
      </c>
      <c r="AI15" s="135">
        <v>32</v>
      </c>
    </row>
    <row r="16" spans="1:35" s="135" customFormat="1" x14ac:dyDescent="0.25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133"/>
      <c r="G16" s="136">
        <v>0</v>
      </c>
      <c r="H16" s="136"/>
      <c r="I16" s="136">
        <v>0</v>
      </c>
      <c r="J16" s="136">
        <v>0</v>
      </c>
      <c r="K16" s="136">
        <v>0</v>
      </c>
      <c r="L16" s="136">
        <v>0</v>
      </c>
      <c r="M16" s="71">
        <f t="shared" si="15"/>
        <v>0</v>
      </c>
      <c r="N16" s="71">
        <f t="shared" si="15"/>
        <v>0</v>
      </c>
      <c r="O16" s="71"/>
      <c r="P16" s="136">
        <v>0</v>
      </c>
      <c r="Q16" s="136">
        <v>0</v>
      </c>
      <c r="R16" s="136">
        <v>0</v>
      </c>
      <c r="S16" s="136">
        <v>0</v>
      </c>
      <c r="T16" s="71">
        <f t="shared" si="16"/>
        <v>0</v>
      </c>
      <c r="U16" s="71">
        <f t="shared" si="16"/>
        <v>0</v>
      </c>
      <c r="V16" s="71"/>
      <c r="W16" s="136">
        <v>0</v>
      </c>
      <c r="X16" s="136">
        <v>0</v>
      </c>
      <c r="Y16" s="136">
        <v>0</v>
      </c>
      <c r="Z16" s="136">
        <v>0</v>
      </c>
      <c r="AA16" s="71">
        <f t="shared" si="5"/>
        <v>0</v>
      </c>
      <c r="AB16" s="71">
        <f t="shared" si="6"/>
        <v>0</v>
      </c>
      <c r="AC16" s="71"/>
      <c r="AD16" s="136">
        <v>0</v>
      </c>
      <c r="AE16" s="136">
        <v>0</v>
      </c>
      <c r="AF16" s="71">
        <f t="shared" si="13"/>
        <v>0</v>
      </c>
      <c r="AH16" s="133">
        <f t="shared" si="14"/>
        <v>0</v>
      </c>
      <c r="AI16" s="135">
        <v>33</v>
      </c>
    </row>
    <row r="17" spans="1:36" s="135" customFormat="1" x14ac:dyDescent="0.25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133"/>
      <c r="G17" s="136">
        <v>0</v>
      </c>
      <c r="H17" s="136"/>
      <c r="I17" s="136">
        <v>0</v>
      </c>
      <c r="J17" s="136">
        <v>0</v>
      </c>
      <c r="K17" s="136">
        <v>0</v>
      </c>
      <c r="L17" s="136">
        <v>0</v>
      </c>
      <c r="M17" s="71">
        <f t="shared" si="15"/>
        <v>0</v>
      </c>
      <c r="N17" s="71">
        <f t="shared" si="15"/>
        <v>0</v>
      </c>
      <c r="O17" s="71"/>
      <c r="P17" s="136">
        <v>0</v>
      </c>
      <c r="Q17" s="136">
        <v>0</v>
      </c>
      <c r="R17" s="136">
        <v>0</v>
      </c>
      <c r="S17" s="136">
        <v>0</v>
      </c>
      <c r="T17" s="71">
        <f t="shared" si="16"/>
        <v>0</v>
      </c>
      <c r="U17" s="71">
        <f t="shared" si="16"/>
        <v>0</v>
      </c>
      <c r="V17" s="71"/>
      <c r="W17" s="136">
        <v>0</v>
      </c>
      <c r="X17" s="136">
        <v>0</v>
      </c>
      <c r="Y17" s="136">
        <v>0</v>
      </c>
      <c r="Z17" s="136">
        <v>0</v>
      </c>
      <c r="AA17" s="71">
        <f t="shared" si="5"/>
        <v>0</v>
      </c>
      <c r="AB17" s="71">
        <f t="shared" si="6"/>
        <v>0</v>
      </c>
      <c r="AC17" s="71"/>
      <c r="AD17" s="136">
        <v>0</v>
      </c>
      <c r="AE17" s="136">
        <v>0</v>
      </c>
      <c r="AF17" s="71">
        <f t="shared" si="13"/>
        <v>0</v>
      </c>
      <c r="AH17" s="133">
        <f t="shared" si="14"/>
        <v>0</v>
      </c>
      <c r="AI17" s="135">
        <v>34</v>
      </c>
    </row>
    <row r="18" spans="1:36" s="135" customFormat="1" x14ac:dyDescent="0.25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133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6" s="135" customFormat="1" x14ac:dyDescent="0.25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133"/>
      <c r="G19" s="136">
        <v>0</v>
      </c>
      <c r="H19" s="136"/>
      <c r="I19" s="136">
        <v>0</v>
      </c>
      <c r="J19" s="136">
        <v>0</v>
      </c>
      <c r="K19" s="136">
        <v>0</v>
      </c>
      <c r="L19" s="136">
        <v>0</v>
      </c>
      <c r="M19" s="71">
        <f t="shared" si="24"/>
        <v>0</v>
      </c>
      <c r="N19" s="71">
        <f t="shared" si="25"/>
        <v>0</v>
      </c>
      <c r="O19" s="71"/>
      <c r="P19" s="136">
        <v>0</v>
      </c>
      <c r="Q19" s="136">
        <v>0</v>
      </c>
      <c r="R19" s="136">
        <v>0</v>
      </c>
      <c r="S19" s="136">
        <v>0</v>
      </c>
      <c r="T19" s="71">
        <f t="shared" si="26"/>
        <v>0</v>
      </c>
      <c r="U19" s="71">
        <f t="shared" si="27"/>
        <v>0</v>
      </c>
      <c r="V19" s="71"/>
      <c r="W19" s="136">
        <v>0</v>
      </c>
      <c r="X19" s="136">
        <v>0</v>
      </c>
      <c r="Y19" s="136">
        <v>0</v>
      </c>
      <c r="Z19" s="136">
        <v>0</v>
      </c>
      <c r="AA19" s="71">
        <f t="shared" si="28"/>
        <v>0</v>
      </c>
      <c r="AB19" s="71">
        <f t="shared" si="29"/>
        <v>0</v>
      </c>
      <c r="AC19" s="71"/>
      <c r="AD19" s="136">
        <v>0</v>
      </c>
      <c r="AE19" s="136">
        <v>0</v>
      </c>
      <c r="AF19" s="71">
        <f t="shared" si="13"/>
        <v>0</v>
      </c>
      <c r="AH19" s="133">
        <f t="shared" si="14"/>
        <v>0</v>
      </c>
      <c r="AI19" s="135">
        <v>36</v>
      </c>
    </row>
    <row r="20" spans="1:36" s="135" customFormat="1" x14ac:dyDescent="0.25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133"/>
      <c r="G20" s="136">
        <v>0</v>
      </c>
      <c r="H20" s="136"/>
      <c r="I20" s="136">
        <v>0</v>
      </c>
      <c r="J20" s="136">
        <v>0</v>
      </c>
      <c r="K20" s="136">
        <v>0</v>
      </c>
      <c r="L20" s="136">
        <v>0</v>
      </c>
      <c r="M20" s="71">
        <f t="shared" si="24"/>
        <v>0</v>
      </c>
      <c r="N20" s="71">
        <f t="shared" si="25"/>
        <v>0</v>
      </c>
      <c r="O20" s="71"/>
      <c r="P20" s="136">
        <v>0</v>
      </c>
      <c r="Q20" s="136">
        <v>0</v>
      </c>
      <c r="R20" s="136">
        <v>0</v>
      </c>
      <c r="S20" s="136">
        <v>0</v>
      </c>
      <c r="T20" s="71">
        <f t="shared" si="26"/>
        <v>0</v>
      </c>
      <c r="U20" s="71">
        <f t="shared" si="27"/>
        <v>0</v>
      </c>
      <c r="V20" s="71"/>
      <c r="W20" s="136">
        <v>0</v>
      </c>
      <c r="X20" s="136">
        <v>0</v>
      </c>
      <c r="Y20" s="136">
        <v>0</v>
      </c>
      <c r="Z20" s="136">
        <v>0</v>
      </c>
      <c r="AA20" s="71">
        <f t="shared" si="28"/>
        <v>0</v>
      </c>
      <c r="AB20" s="71">
        <f t="shared" si="29"/>
        <v>0</v>
      </c>
      <c r="AC20" s="71"/>
      <c r="AD20" s="136">
        <v>0</v>
      </c>
      <c r="AE20" s="136">
        <v>0</v>
      </c>
      <c r="AF20" s="71">
        <f t="shared" si="13"/>
        <v>0</v>
      </c>
      <c r="AH20" s="133">
        <f t="shared" ref="AH20:AH33" si="30">AF20+AA20+T20+M20</f>
        <v>0</v>
      </c>
      <c r="AI20" s="135">
        <v>37</v>
      </c>
      <c r="AJ20" s="135" t="s">
        <v>134</v>
      </c>
    </row>
    <row r="21" spans="1:36" s="135" customFormat="1" x14ac:dyDescent="0.25">
      <c r="A21" s="139">
        <v>38</v>
      </c>
      <c r="B21" s="133"/>
      <c r="C21" s="199">
        <f t="shared" ref="C21:C33" si="31">C20+7</f>
        <v>44091</v>
      </c>
      <c r="D21" s="133" t="s">
        <v>35</v>
      </c>
      <c r="E21" s="199">
        <f t="shared" ref="E21:E33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6" s="135" customFormat="1" x14ac:dyDescent="0.25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6" s="135" customFormat="1" x14ac:dyDescent="0.25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3" si="39">SUM(AD23:AE23)</f>
        <v>0</v>
      </c>
      <c r="AH23" s="133">
        <f t="shared" si="30"/>
        <v>295</v>
      </c>
      <c r="AI23" s="135">
        <v>40</v>
      </c>
    </row>
    <row r="24" spans="1:36" s="135" customFormat="1" x14ac:dyDescent="0.25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3" si="40">Y24+W24</f>
        <v>2</v>
      </c>
      <c r="AB24" s="71">
        <f t="shared" ref="AB24:AB33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6" s="135" customFormat="1" x14ac:dyDescent="0.25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3" si="42">K25+I25</f>
        <v>129</v>
      </c>
      <c r="N25" s="71">
        <f t="shared" ref="N25:N33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3" si="44">P25+R25</f>
        <v>7</v>
      </c>
      <c r="U25" s="71">
        <f t="shared" ref="U25:U33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6" s="135" customFormat="1" x14ac:dyDescent="0.25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6" s="135" customFormat="1" x14ac:dyDescent="0.25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6" s="135" customFormat="1" x14ac:dyDescent="0.25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6" s="135" customFormat="1" x14ac:dyDescent="0.25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/>
      <c r="H29" s="136"/>
      <c r="I29" s="136"/>
      <c r="J29" s="136"/>
      <c r="K29" s="136"/>
      <c r="L29" s="136"/>
      <c r="M29" s="71">
        <f t="shared" si="42"/>
        <v>0</v>
      </c>
      <c r="N29" s="71">
        <f t="shared" si="43"/>
        <v>0</v>
      </c>
      <c r="O29" s="71"/>
      <c r="P29" s="136"/>
      <c r="Q29" s="136"/>
      <c r="R29" s="136"/>
      <c r="S29" s="136"/>
      <c r="T29" s="71">
        <f t="shared" si="44"/>
        <v>0</v>
      </c>
      <c r="U29" s="71">
        <f t="shared" si="45"/>
        <v>0</v>
      </c>
      <c r="V29" s="71"/>
      <c r="W29" s="136"/>
      <c r="X29" s="136"/>
      <c r="Y29" s="136"/>
      <c r="Z29" s="136"/>
      <c r="AA29" s="71">
        <f t="shared" si="40"/>
        <v>0</v>
      </c>
      <c r="AB29" s="71">
        <f t="shared" si="41"/>
        <v>0</v>
      </c>
      <c r="AC29" s="71"/>
      <c r="AD29" s="136"/>
      <c r="AE29" s="136"/>
      <c r="AF29" s="71">
        <f t="shared" si="39"/>
        <v>0</v>
      </c>
      <c r="AH29" s="133">
        <f t="shared" si="30"/>
        <v>0</v>
      </c>
      <c r="AI29" s="135">
        <v>46</v>
      </c>
    </row>
    <row r="30" spans="1:36" s="135" customFormat="1" x14ac:dyDescent="0.25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/>
      <c r="H30" s="136"/>
      <c r="I30" s="136"/>
      <c r="J30" s="136"/>
      <c r="K30" s="136"/>
      <c r="L30" s="136"/>
      <c r="M30" s="71">
        <f t="shared" si="42"/>
        <v>0</v>
      </c>
      <c r="N30" s="71">
        <f t="shared" si="43"/>
        <v>0</v>
      </c>
      <c r="O30" s="71"/>
      <c r="P30" s="136"/>
      <c r="Q30" s="136"/>
      <c r="R30" s="136"/>
      <c r="S30" s="136"/>
      <c r="T30" s="71">
        <f t="shared" si="44"/>
        <v>0</v>
      </c>
      <c r="U30" s="71">
        <f t="shared" si="45"/>
        <v>0</v>
      </c>
      <c r="V30" s="71"/>
      <c r="W30" s="136"/>
      <c r="X30" s="136"/>
      <c r="Y30" s="136"/>
      <c r="Z30" s="136"/>
      <c r="AA30" s="71">
        <f t="shared" si="40"/>
        <v>0</v>
      </c>
      <c r="AB30" s="71">
        <f t="shared" si="41"/>
        <v>0</v>
      </c>
      <c r="AC30" s="71"/>
      <c r="AD30" s="136"/>
      <c r="AE30" s="136"/>
      <c r="AF30" s="71">
        <f t="shared" si="39"/>
        <v>0</v>
      </c>
      <c r="AH30" s="133">
        <f t="shared" si="30"/>
        <v>0</v>
      </c>
      <c r="AI30" s="135">
        <v>47</v>
      </c>
    </row>
    <row r="31" spans="1:36" s="135" customFormat="1" x14ac:dyDescent="0.25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/>
      <c r="H31" s="136"/>
      <c r="I31" s="136"/>
      <c r="J31" s="136"/>
      <c r="K31" s="136"/>
      <c r="L31" s="136"/>
      <c r="M31" s="71">
        <f t="shared" si="42"/>
        <v>0</v>
      </c>
      <c r="N31" s="71">
        <f t="shared" si="43"/>
        <v>0</v>
      </c>
      <c r="O31" s="71"/>
      <c r="P31" s="136"/>
      <c r="Q31" s="136"/>
      <c r="R31" s="136"/>
      <c r="S31" s="136"/>
      <c r="T31" s="71">
        <f t="shared" si="44"/>
        <v>0</v>
      </c>
      <c r="U31" s="71">
        <f t="shared" si="45"/>
        <v>0</v>
      </c>
      <c r="V31" s="71"/>
      <c r="W31" s="136"/>
      <c r="X31" s="136"/>
      <c r="Y31" s="136"/>
      <c r="Z31" s="136"/>
      <c r="AA31" s="71">
        <f t="shared" si="40"/>
        <v>0</v>
      </c>
      <c r="AB31" s="71">
        <f t="shared" si="41"/>
        <v>0</v>
      </c>
      <c r="AC31" s="71"/>
      <c r="AD31" s="136"/>
      <c r="AE31" s="136"/>
      <c r="AF31" s="71">
        <f t="shared" si="39"/>
        <v>0</v>
      </c>
      <c r="AH31" s="133">
        <f t="shared" si="30"/>
        <v>0</v>
      </c>
      <c r="AI31" s="135">
        <v>48</v>
      </c>
    </row>
    <row r="32" spans="1:36" s="135" customFormat="1" x14ac:dyDescent="0.25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/>
      <c r="H32" s="136"/>
      <c r="I32" s="136"/>
      <c r="J32" s="136"/>
      <c r="K32" s="136"/>
      <c r="L32" s="136"/>
      <c r="M32" s="71">
        <f t="shared" si="42"/>
        <v>0</v>
      </c>
      <c r="N32" s="71">
        <f t="shared" si="43"/>
        <v>0</v>
      </c>
      <c r="O32" s="71"/>
      <c r="P32" s="136"/>
      <c r="Q32" s="136"/>
      <c r="R32" s="136"/>
      <c r="S32" s="136"/>
      <c r="T32" s="71">
        <f t="shared" si="44"/>
        <v>0</v>
      </c>
      <c r="U32" s="71">
        <f t="shared" si="45"/>
        <v>0</v>
      </c>
      <c r="V32" s="71"/>
      <c r="W32" s="136"/>
      <c r="X32" s="136"/>
      <c r="Y32" s="136"/>
      <c r="Z32" s="136"/>
      <c r="AA32" s="71">
        <f t="shared" si="40"/>
        <v>0</v>
      </c>
      <c r="AB32" s="71">
        <f t="shared" si="41"/>
        <v>0</v>
      </c>
      <c r="AC32" s="71"/>
      <c r="AD32" s="136"/>
      <c r="AE32" s="136"/>
      <c r="AF32" s="71">
        <f t="shared" si="39"/>
        <v>0</v>
      </c>
      <c r="AH32" s="133">
        <f t="shared" si="30"/>
        <v>0</v>
      </c>
      <c r="AI32" s="135">
        <v>49</v>
      </c>
    </row>
    <row r="33" spans="1:36" s="135" customFormat="1" x14ac:dyDescent="0.25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/>
      <c r="H33" s="136"/>
      <c r="I33" s="136"/>
      <c r="J33" s="136"/>
      <c r="K33" s="136"/>
      <c r="L33" s="136"/>
      <c r="M33" s="71">
        <f t="shared" si="42"/>
        <v>0</v>
      </c>
      <c r="N33" s="71">
        <f t="shared" si="43"/>
        <v>0</v>
      </c>
      <c r="O33" s="71"/>
      <c r="P33" s="136"/>
      <c r="Q33" s="136"/>
      <c r="R33" s="136"/>
      <c r="S33" s="136"/>
      <c r="T33" s="71">
        <f t="shared" si="44"/>
        <v>0</v>
      </c>
      <c r="U33" s="71">
        <f t="shared" si="45"/>
        <v>0</v>
      </c>
      <c r="V33" s="71"/>
      <c r="W33" s="136"/>
      <c r="X33" s="136"/>
      <c r="Y33" s="136"/>
      <c r="Z33" s="136"/>
      <c r="AA33" s="71">
        <f t="shared" si="40"/>
        <v>0</v>
      </c>
      <c r="AB33" s="71">
        <f t="shared" si="41"/>
        <v>0</v>
      </c>
      <c r="AC33" s="71"/>
      <c r="AD33" s="136"/>
      <c r="AE33" s="136"/>
      <c r="AF33" s="71">
        <f t="shared" si="39"/>
        <v>0</v>
      </c>
      <c r="AH33" s="133">
        <f t="shared" si="30"/>
        <v>0</v>
      </c>
      <c r="AI33" s="135">
        <v>50</v>
      </c>
    </row>
    <row r="34" spans="1:36" s="132" customFormat="1" ht="7.8" customHeight="1" x14ac:dyDescent="0.25">
      <c r="A34" s="139"/>
      <c r="B34" s="133"/>
      <c r="C34" s="199"/>
      <c r="D34" s="202"/>
      <c r="E34" s="199"/>
      <c r="F34" s="133"/>
      <c r="G34" s="71"/>
      <c r="H34" s="71"/>
      <c r="I34" s="71"/>
      <c r="J34" s="71"/>
      <c r="K34" s="71"/>
      <c r="L34" s="71"/>
      <c r="M34" s="71"/>
      <c r="N34" s="71"/>
      <c r="O34" s="136"/>
      <c r="P34" s="136"/>
      <c r="Q34" s="136"/>
      <c r="R34" s="136"/>
      <c r="S34" s="136"/>
      <c r="T34" s="71"/>
      <c r="U34" s="71"/>
      <c r="V34" s="136"/>
      <c r="W34" s="71"/>
      <c r="X34" s="71"/>
      <c r="Y34" s="71"/>
      <c r="Z34" s="71"/>
      <c r="AA34" s="71"/>
      <c r="AB34" s="71"/>
      <c r="AC34" s="136"/>
      <c r="AD34" s="71"/>
      <c r="AE34" s="71"/>
      <c r="AF34" s="136"/>
      <c r="AG34" s="135"/>
      <c r="AH34" s="133"/>
      <c r="AI34" s="135"/>
      <c r="AJ34" s="135"/>
    </row>
    <row r="35" spans="1:36" s="198" customFormat="1" x14ac:dyDescent="0.25">
      <c r="A35" s="139"/>
      <c r="B35" s="139"/>
      <c r="C35" s="143"/>
      <c r="D35" s="144"/>
      <c r="E35" s="145" t="s">
        <v>138</v>
      </c>
      <c r="F35" s="69"/>
      <c r="G35" s="69">
        <f>SUM(G5:G33)</f>
        <v>84</v>
      </c>
      <c r="H35" s="69"/>
      <c r="I35" s="69">
        <f t="shared" ref="I35:AH35" si="46">SUM(I5:I33)</f>
        <v>269</v>
      </c>
      <c r="J35" s="69">
        <f t="shared" si="46"/>
        <v>5</v>
      </c>
      <c r="K35" s="69">
        <f t="shared" si="46"/>
        <v>1557</v>
      </c>
      <c r="L35" s="69">
        <f t="shared" si="46"/>
        <v>303</v>
      </c>
      <c r="M35" s="69">
        <f t="shared" si="46"/>
        <v>1826</v>
      </c>
      <c r="N35" s="69">
        <f t="shared" si="46"/>
        <v>308</v>
      </c>
      <c r="O35" s="69"/>
      <c r="P35" s="69">
        <f t="shared" si="46"/>
        <v>5</v>
      </c>
      <c r="Q35" s="69">
        <f t="shared" si="46"/>
        <v>5</v>
      </c>
      <c r="R35" s="69">
        <f t="shared" si="46"/>
        <v>183</v>
      </c>
      <c r="S35" s="69">
        <f t="shared" si="46"/>
        <v>172</v>
      </c>
      <c r="T35" s="69">
        <f t="shared" si="46"/>
        <v>188</v>
      </c>
      <c r="U35" s="69">
        <f t="shared" si="46"/>
        <v>177</v>
      </c>
      <c r="V35" s="69"/>
      <c r="W35" s="69">
        <f t="shared" si="46"/>
        <v>3</v>
      </c>
      <c r="X35" s="69">
        <f t="shared" si="46"/>
        <v>0</v>
      </c>
      <c r="Y35" s="69">
        <f t="shared" si="46"/>
        <v>186</v>
      </c>
      <c r="Z35" s="69">
        <f t="shared" si="46"/>
        <v>93</v>
      </c>
      <c r="AA35" s="69">
        <f t="shared" si="46"/>
        <v>189</v>
      </c>
      <c r="AB35" s="69">
        <f t="shared" si="46"/>
        <v>93</v>
      </c>
      <c r="AC35" s="69"/>
      <c r="AD35" s="69">
        <f t="shared" si="46"/>
        <v>0</v>
      </c>
      <c r="AE35" s="69">
        <f t="shared" si="46"/>
        <v>11</v>
      </c>
      <c r="AF35" s="69">
        <f t="shared" si="46"/>
        <v>11</v>
      </c>
      <c r="AG35" s="69"/>
      <c r="AH35" s="69">
        <f t="shared" si="46"/>
        <v>2214</v>
      </c>
      <c r="AI35" s="132"/>
      <c r="AJ35" s="132"/>
    </row>
    <row r="36" spans="1:36" s="198" customFormat="1" x14ac:dyDescent="0.25">
      <c r="A36" s="146"/>
      <c r="B36" s="69"/>
      <c r="C36" s="147"/>
      <c r="D36" s="148"/>
      <c r="E36" s="14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131"/>
      <c r="AH36" s="136"/>
    </row>
    <row r="37" spans="1:36" s="198" customFormat="1" ht="15.6" x14ac:dyDescent="0.25">
      <c r="A37" s="129" t="s">
        <v>129</v>
      </c>
      <c r="B37" s="71"/>
      <c r="C37" s="200"/>
      <c r="D37" s="142"/>
      <c r="E37" s="201"/>
      <c r="F37" s="71"/>
      <c r="G37" s="71">
        <v>73</v>
      </c>
      <c r="H37" s="71"/>
      <c r="I37" s="71">
        <v>91</v>
      </c>
      <c r="J37" s="71">
        <v>10</v>
      </c>
      <c r="K37" s="71">
        <v>320</v>
      </c>
      <c r="L37" s="71">
        <v>58</v>
      </c>
      <c r="M37" s="71">
        <v>411</v>
      </c>
      <c r="N37" s="71">
        <v>68</v>
      </c>
      <c r="O37" s="71"/>
      <c r="P37" s="71">
        <v>4</v>
      </c>
      <c r="Q37" s="71">
        <v>4</v>
      </c>
      <c r="R37" s="71">
        <v>0</v>
      </c>
      <c r="S37" s="71">
        <v>0</v>
      </c>
      <c r="T37" s="71">
        <v>4</v>
      </c>
      <c r="U37" s="71">
        <v>4</v>
      </c>
      <c r="V37" s="71"/>
      <c r="W37" s="71">
        <v>5</v>
      </c>
      <c r="X37" s="71">
        <v>3</v>
      </c>
      <c r="Y37" s="71">
        <v>73</v>
      </c>
      <c r="Z37" s="71">
        <v>12</v>
      </c>
      <c r="AA37" s="71">
        <v>78</v>
      </c>
      <c r="AB37" s="71">
        <v>15</v>
      </c>
      <c r="AC37" s="71"/>
      <c r="AD37" s="71">
        <v>0</v>
      </c>
      <c r="AE37" s="71">
        <v>14</v>
      </c>
      <c r="AF37" s="71">
        <v>14</v>
      </c>
      <c r="AG37" s="131"/>
      <c r="AH37" s="136"/>
    </row>
    <row r="38" spans="1:36" s="135" customFormat="1" ht="15.6" x14ac:dyDescent="0.25">
      <c r="A38" s="129" t="s">
        <v>113</v>
      </c>
      <c r="B38" s="71"/>
      <c r="C38" s="200"/>
      <c r="D38" s="142"/>
      <c r="E38" s="201"/>
      <c r="F38" s="71"/>
      <c r="G38" s="71">
        <v>50</v>
      </c>
      <c r="H38" s="71"/>
      <c r="I38" s="71">
        <v>76</v>
      </c>
      <c r="J38" s="71">
        <v>6</v>
      </c>
      <c r="K38" s="71">
        <v>470</v>
      </c>
      <c r="L38" s="71">
        <v>98</v>
      </c>
      <c r="M38" s="71">
        <v>546</v>
      </c>
      <c r="N38" s="71">
        <v>104</v>
      </c>
      <c r="O38" s="71"/>
      <c r="P38" s="71">
        <v>0</v>
      </c>
      <c r="Q38" s="71">
        <v>0</v>
      </c>
      <c r="R38" s="71">
        <v>0</v>
      </c>
      <c r="S38" s="71">
        <v>0</v>
      </c>
      <c r="T38" s="71">
        <v>0</v>
      </c>
      <c r="U38" s="71">
        <v>0</v>
      </c>
      <c r="V38" s="71"/>
      <c r="W38" s="71">
        <v>2</v>
      </c>
      <c r="X38" s="71">
        <v>0</v>
      </c>
      <c r="Y38" s="71">
        <v>118</v>
      </c>
      <c r="Z38" s="71">
        <v>17</v>
      </c>
      <c r="AA38" s="71">
        <v>120</v>
      </c>
      <c r="AB38" s="71">
        <v>17</v>
      </c>
      <c r="AC38" s="71"/>
      <c r="AD38" s="71">
        <v>9</v>
      </c>
      <c r="AE38" s="71">
        <v>14</v>
      </c>
      <c r="AF38" s="71">
        <v>23</v>
      </c>
      <c r="AG38" s="131"/>
      <c r="AH38" s="136"/>
      <c r="AI38" s="198"/>
      <c r="AJ38" s="198"/>
    </row>
    <row r="39" spans="1:36" s="132" customFormat="1" ht="15.6" x14ac:dyDescent="0.25">
      <c r="A39" s="129" t="s">
        <v>103</v>
      </c>
      <c r="B39" s="71"/>
      <c r="C39" s="200"/>
      <c r="D39" s="142"/>
      <c r="E39" s="130"/>
      <c r="F39" s="71"/>
      <c r="G39" s="150">
        <v>72</v>
      </c>
      <c r="H39" s="150"/>
      <c r="I39" s="150">
        <v>37</v>
      </c>
      <c r="J39" s="150">
        <v>4</v>
      </c>
      <c r="K39" s="150">
        <v>1042</v>
      </c>
      <c r="L39" s="150">
        <v>185</v>
      </c>
      <c r="M39" s="150">
        <f>I39+K39</f>
        <v>1079</v>
      </c>
      <c r="N39" s="150">
        <f>J39+L39</f>
        <v>189</v>
      </c>
      <c r="O39" s="150"/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/>
      <c r="W39" s="150">
        <v>2</v>
      </c>
      <c r="X39" s="150">
        <v>0</v>
      </c>
      <c r="Y39" s="150">
        <v>64</v>
      </c>
      <c r="Z39" s="150">
        <v>26</v>
      </c>
      <c r="AA39" s="150">
        <f>W39+Y39</f>
        <v>66</v>
      </c>
      <c r="AB39" s="150">
        <f>X39+Z39</f>
        <v>26</v>
      </c>
      <c r="AC39" s="150"/>
      <c r="AD39" s="150">
        <v>2</v>
      </c>
      <c r="AE39" s="150">
        <v>16</v>
      </c>
      <c r="AF39" s="150">
        <v>20</v>
      </c>
      <c r="AG39" s="131"/>
      <c r="AH39" s="133"/>
      <c r="AI39" s="135"/>
      <c r="AJ39" s="135"/>
    </row>
    <row r="40" spans="1:36" s="132" customFormat="1" ht="15.6" x14ac:dyDescent="0.25">
      <c r="A40" s="129" t="s">
        <v>81</v>
      </c>
      <c r="B40" s="130"/>
      <c r="C40" s="130"/>
      <c r="D40" s="130"/>
      <c r="E40" s="130"/>
      <c r="G40" s="150">
        <v>48</v>
      </c>
      <c r="H40" s="150"/>
      <c r="I40" s="150">
        <v>58</v>
      </c>
      <c r="J40" s="150">
        <v>7</v>
      </c>
      <c r="K40" s="150">
        <v>150</v>
      </c>
      <c r="L40" s="150">
        <v>19</v>
      </c>
      <c r="M40" s="150">
        <v>208</v>
      </c>
      <c r="N40" s="150">
        <v>26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3</v>
      </c>
      <c r="X40" s="150">
        <v>0</v>
      </c>
      <c r="Y40" s="150">
        <v>49</v>
      </c>
      <c r="Z40" s="150">
        <v>24</v>
      </c>
      <c r="AA40" s="150">
        <v>52</v>
      </c>
      <c r="AB40" s="150">
        <v>24</v>
      </c>
      <c r="AC40" s="150"/>
      <c r="AD40" s="150">
        <v>2</v>
      </c>
      <c r="AE40" s="150">
        <v>7</v>
      </c>
      <c r="AF40" s="150">
        <v>9</v>
      </c>
      <c r="AH40" s="139"/>
    </row>
    <row r="41" spans="1:36" s="132" customFormat="1" ht="15.6" x14ac:dyDescent="0.25">
      <c r="A41" s="129" t="s">
        <v>88</v>
      </c>
      <c r="B41" s="130"/>
      <c r="C41" s="130"/>
      <c r="D41" s="130"/>
      <c r="E41" s="130"/>
      <c r="G41" s="150">
        <v>52</v>
      </c>
      <c r="H41" s="150"/>
      <c r="I41" s="150">
        <v>45</v>
      </c>
      <c r="J41" s="150">
        <v>9</v>
      </c>
      <c r="K41" s="150">
        <v>109</v>
      </c>
      <c r="L41" s="150">
        <v>13</v>
      </c>
      <c r="M41" s="150">
        <v>154</v>
      </c>
      <c r="N41" s="150">
        <v>22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4</v>
      </c>
      <c r="X41" s="150">
        <v>0</v>
      </c>
      <c r="Y41" s="150">
        <v>59</v>
      </c>
      <c r="Z41" s="150">
        <v>41</v>
      </c>
      <c r="AA41" s="150">
        <v>63</v>
      </c>
      <c r="AB41" s="150">
        <v>41</v>
      </c>
      <c r="AC41" s="150"/>
      <c r="AD41" s="150">
        <v>1</v>
      </c>
      <c r="AE41" s="150">
        <v>9</v>
      </c>
      <c r="AF41" s="150">
        <v>10</v>
      </c>
      <c r="AH41" s="139"/>
    </row>
    <row r="42" spans="1:36" s="135" customFormat="1" ht="15.6" x14ac:dyDescent="0.25">
      <c r="A42" s="129" t="s">
        <v>89</v>
      </c>
      <c r="B42" s="130"/>
      <c r="C42" s="130"/>
      <c r="D42" s="130"/>
      <c r="E42" s="130"/>
      <c r="F42" s="132"/>
      <c r="G42" s="150">
        <v>49</v>
      </c>
      <c r="H42" s="150"/>
      <c r="I42" s="150">
        <v>21</v>
      </c>
      <c r="J42" s="150">
        <v>3</v>
      </c>
      <c r="K42" s="150">
        <v>322</v>
      </c>
      <c r="L42" s="150">
        <v>54</v>
      </c>
      <c r="M42" s="150">
        <v>343</v>
      </c>
      <c r="N42" s="150">
        <v>57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2</v>
      </c>
      <c r="X42" s="150">
        <v>0</v>
      </c>
      <c r="Y42" s="150">
        <v>54</v>
      </c>
      <c r="Z42" s="150">
        <v>5</v>
      </c>
      <c r="AA42" s="150">
        <v>56</v>
      </c>
      <c r="AB42" s="150">
        <v>5</v>
      </c>
      <c r="AC42" s="150"/>
      <c r="AD42" s="150">
        <v>12</v>
      </c>
      <c r="AE42" s="150">
        <v>57</v>
      </c>
      <c r="AF42" s="150">
        <v>69</v>
      </c>
      <c r="AG42" s="132"/>
      <c r="AH42" s="139"/>
      <c r="AI42" s="132"/>
      <c r="AJ42" s="132"/>
    </row>
    <row r="43" spans="1:36" s="135" customFormat="1" x14ac:dyDescent="0.25">
      <c r="A43" s="133" t="s">
        <v>36</v>
      </c>
      <c r="B43" s="133"/>
      <c r="C43" s="134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H43" s="133"/>
    </row>
    <row r="44" spans="1:36" s="135" customFormat="1" x14ac:dyDescent="0.25">
      <c r="A44" s="134" t="s">
        <v>37</v>
      </c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H44" s="133"/>
    </row>
    <row r="45" spans="1:36" s="135" customFormat="1" x14ac:dyDescent="0.25">
      <c r="A45" s="134" t="s">
        <v>75</v>
      </c>
      <c r="B45" s="134"/>
      <c r="C45" s="134"/>
      <c r="D45" s="134"/>
      <c r="E45" s="134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6"/>
      <c r="Z45" s="136"/>
      <c r="AA45" s="133"/>
      <c r="AB45" s="133"/>
      <c r="AC45" s="133"/>
      <c r="AD45" s="133"/>
      <c r="AH45" s="133"/>
    </row>
    <row r="46" spans="1:36" s="135" customFormat="1" x14ac:dyDescent="0.25">
      <c r="A46" s="134" t="s">
        <v>38</v>
      </c>
      <c r="B46" s="134"/>
      <c r="C46" s="134"/>
      <c r="D46" s="134"/>
      <c r="E46" s="134"/>
      <c r="AH46" s="133"/>
    </row>
    <row r="47" spans="1:36" x14ac:dyDescent="0.25">
      <c r="A47" s="134" t="s">
        <v>39</v>
      </c>
      <c r="B47" s="134"/>
      <c r="C47" s="134"/>
      <c r="D47" s="134"/>
      <c r="E47" s="134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3"/>
      <c r="AI47" s="135"/>
      <c r="AJ47" s="135"/>
    </row>
    <row r="48" spans="1:36" x14ac:dyDescent="0.25">
      <c r="A48" s="72"/>
      <c r="B48" s="72"/>
      <c r="C48" s="72"/>
      <c r="D48" s="72"/>
      <c r="E48" s="72"/>
      <c r="K48" s="73" t="s">
        <v>55</v>
      </c>
      <c r="AA48" s="73" t="s">
        <v>55</v>
      </c>
    </row>
    <row r="49" spans="2:11" x14ac:dyDescent="0.25">
      <c r="B49" s="72"/>
      <c r="C49" s="72"/>
      <c r="D49" s="72"/>
      <c r="E49" s="72"/>
      <c r="F49" s="203"/>
    </row>
    <row r="51" spans="2:11" x14ac:dyDescent="0.25">
      <c r="K51" s="204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3.2" x14ac:dyDescent="0.25"/>
  <cols>
    <col min="1" max="1" width="6" customWidth="1"/>
    <col min="2" max="2" width="2.109375" customWidth="1"/>
    <col min="3" max="3" width="7.33203125" bestFit="1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2.44140625" customWidth="1"/>
    <col min="30" max="30" width="7.33203125" customWidth="1"/>
    <col min="31" max="33" width="6.33203125" customWidth="1"/>
  </cols>
  <sheetData>
    <row r="1" spans="1:34" s="151" customFormat="1" ht="15.6" x14ac:dyDescent="0.25">
      <c r="A1" s="151" t="s">
        <v>130</v>
      </c>
      <c r="C1" s="152"/>
    </row>
    <row r="2" spans="1:34" s="151" customFormat="1" x14ac:dyDescent="0.25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5.6" x14ac:dyDescent="0.25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59" t="s">
        <v>119</v>
      </c>
      <c r="AF3" s="259" t="s">
        <v>120</v>
      </c>
      <c r="AG3" s="259" t="s">
        <v>121</v>
      </c>
    </row>
    <row r="4" spans="1:34" s="151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59"/>
      <c r="AF4" s="259"/>
      <c r="AG4" s="259"/>
      <c r="AH4" s="151" t="s">
        <v>146</v>
      </c>
    </row>
    <row r="5" spans="1:34" s="151" customFormat="1" x14ac:dyDescent="0.25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5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5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5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5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5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5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5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5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5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5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5.6" x14ac:dyDescent="0.25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5.6" x14ac:dyDescent="0.25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5.6" x14ac:dyDescent="0.25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5.6" x14ac:dyDescent="0.25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5.6" x14ac:dyDescent="0.25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5.6" x14ac:dyDescent="0.25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5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5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5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5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5">
      <c r="A26" s="134" t="s">
        <v>107</v>
      </c>
      <c r="B26" s="174"/>
      <c r="C26" s="174"/>
      <c r="D26" s="174"/>
      <c r="E26" s="174"/>
    </row>
    <row r="27" spans="1:34" x14ac:dyDescent="0.25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topLeftCell="A25" zoomScaleNormal="100" workbookViewId="0">
      <selection activeCell="W15" sqref="W15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7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8" s="151" customFormat="1" ht="15.6" x14ac:dyDescent="0.25">
      <c r="A1" s="151" t="s">
        <v>126</v>
      </c>
    </row>
    <row r="2" spans="1:28" s="34" customFormat="1" x14ac:dyDescent="0.25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60" t="s">
        <v>19</v>
      </c>
      <c r="V2" s="260"/>
      <c r="W2" s="179"/>
    </row>
    <row r="3" spans="1:28" s="34" customFormat="1" ht="15.6" x14ac:dyDescent="0.25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5.6" x14ac:dyDescent="0.25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41" t="e">
        <f t="shared" ref="AA5:AA11" si="2">S5/R5</f>
        <v>#DIV/0!</v>
      </c>
      <c r="AB5" s="241">
        <f t="shared" ref="AB5:AB15" si="3">V5/U5</f>
        <v>0</v>
      </c>
    </row>
    <row r="6" spans="1:28" s="34" customFormat="1" x14ac:dyDescent="0.25">
      <c r="A6" s="27">
        <v>37</v>
      </c>
      <c r="B6" s="28"/>
      <c r="C6" s="31">
        <f t="shared" ref="C6:C10" si="4">C5+7</f>
        <v>38240</v>
      </c>
      <c r="D6" s="30" t="s">
        <v>41</v>
      </c>
      <c r="E6" s="31">
        <f t="shared" ref="E6:E10" si="5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6">U6+R6+K6</f>
        <v>544</v>
      </c>
      <c r="Z6" s="241">
        <f t="shared" ref="Z6:Z15" si="7">L6/K6</f>
        <v>0.21626617375231053</v>
      </c>
      <c r="AA6" s="241" t="e">
        <f t="shared" si="2"/>
        <v>#DIV/0!</v>
      </c>
      <c r="AB6" s="241">
        <f t="shared" si="3"/>
        <v>1</v>
      </c>
    </row>
    <row r="7" spans="1:28" s="34" customFormat="1" x14ac:dyDescent="0.25">
      <c r="A7" s="27">
        <v>38</v>
      </c>
      <c r="B7" s="28"/>
      <c r="C7" s="31">
        <f t="shared" si="4"/>
        <v>38247</v>
      </c>
      <c r="D7" s="30" t="s">
        <v>41</v>
      </c>
      <c r="E7" s="31">
        <f t="shared" si="5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6"/>
        <v>553</v>
      </c>
      <c r="Z7" s="241">
        <f t="shared" si="7"/>
        <v>0.22222222222222221</v>
      </c>
      <c r="AA7" s="241" t="e">
        <f t="shared" si="2"/>
        <v>#DIV/0!</v>
      </c>
      <c r="AB7" s="241">
        <f t="shared" si="3"/>
        <v>0.75</v>
      </c>
    </row>
    <row r="8" spans="1:28" s="34" customFormat="1" x14ac:dyDescent="0.25">
      <c r="A8" s="27">
        <v>39</v>
      </c>
      <c r="B8" s="28"/>
      <c r="C8" s="31">
        <f t="shared" si="4"/>
        <v>38254</v>
      </c>
      <c r="D8" s="30" t="s">
        <v>41</v>
      </c>
      <c r="E8" s="31">
        <f t="shared" si="5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6"/>
        <v>442</v>
      </c>
      <c r="Z8" s="241">
        <f t="shared" si="7"/>
        <v>0.19545454545454546</v>
      </c>
      <c r="AA8" s="241" t="e">
        <f t="shared" si="2"/>
        <v>#DIV/0!</v>
      </c>
      <c r="AB8" s="241">
        <f t="shared" si="3"/>
        <v>1</v>
      </c>
    </row>
    <row r="9" spans="1:28" s="34" customFormat="1" x14ac:dyDescent="0.25">
      <c r="A9" s="27">
        <v>40</v>
      </c>
      <c r="B9" s="28"/>
      <c r="C9" s="31">
        <f t="shared" si="4"/>
        <v>38261</v>
      </c>
      <c r="D9" s="30" t="s">
        <v>41</v>
      </c>
      <c r="E9" s="31">
        <f t="shared" si="5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0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6"/>
        <v>354</v>
      </c>
      <c r="Z9" s="241">
        <f t="shared" si="7"/>
        <v>7.1225071225071226E-2</v>
      </c>
      <c r="AA9" s="241" t="e">
        <f t="shared" si="2"/>
        <v>#DIV/0!</v>
      </c>
      <c r="AB9" s="241">
        <f t="shared" si="3"/>
        <v>1</v>
      </c>
    </row>
    <row r="10" spans="1:28" s="34" customFormat="1" x14ac:dyDescent="0.25">
      <c r="A10" s="27">
        <v>41</v>
      </c>
      <c r="B10" s="28"/>
      <c r="C10" s="31">
        <f t="shared" si="4"/>
        <v>38268</v>
      </c>
      <c r="D10" s="30" t="s">
        <v>41</v>
      </c>
      <c r="E10" s="31">
        <f t="shared" si="5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10" t="s">
        <v>70</v>
      </c>
      <c r="Z10" s="241" t="s">
        <v>70</v>
      </c>
      <c r="AA10" s="241" t="s">
        <v>70</v>
      </c>
      <c r="AB10" s="241" t="s">
        <v>70</v>
      </c>
    </row>
    <row r="11" spans="1:28" s="34" customFormat="1" x14ac:dyDescent="0.25">
      <c r="A11" s="183" t="s">
        <v>140</v>
      </c>
      <c r="B11" s="183"/>
      <c r="C11" s="183"/>
      <c r="D11" s="183"/>
      <c r="E11" s="183"/>
      <c r="F11" s="183"/>
      <c r="G11" s="38">
        <f t="shared" ref="G11:L11" si="8">SUM(G5:G10)</f>
        <v>452</v>
      </c>
      <c r="H11" s="38">
        <f t="shared" si="8"/>
        <v>22</v>
      </c>
      <c r="I11" s="38">
        <f t="shared" si="8"/>
        <v>1553</v>
      </c>
      <c r="J11" s="38">
        <f t="shared" si="8"/>
        <v>350</v>
      </c>
      <c r="K11" s="38">
        <f t="shared" si="8"/>
        <v>2005</v>
      </c>
      <c r="L11" s="38">
        <f t="shared" si="8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>
        <f t="shared" si="7"/>
        <v>0.18553615960099751</v>
      </c>
      <c r="AA11" s="241" t="e">
        <f t="shared" si="2"/>
        <v>#DIV/0!</v>
      </c>
      <c r="AB11" s="241" t="e">
        <f t="shared" si="3"/>
        <v>#DIV/0!</v>
      </c>
    </row>
    <row r="12" spans="1:28" s="34" customFormat="1" ht="13.8" thickBot="1" x14ac:dyDescent="0.3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3" si="9">N13+P13</f>
        <v>24</v>
      </c>
      <c r="S13" s="47">
        <f t="shared" si="9"/>
        <v>24</v>
      </c>
      <c r="T13" s="33"/>
      <c r="U13" s="38">
        <v>92</v>
      </c>
      <c r="V13" s="155">
        <v>91</v>
      </c>
      <c r="W13" s="33"/>
      <c r="X13" s="210">
        <f t="shared" si="6"/>
        <v>572</v>
      </c>
      <c r="Z13" s="241">
        <f t="shared" si="7"/>
        <v>0.18859649122807018</v>
      </c>
      <c r="AA13" s="241">
        <f t="shared" ref="AA13:AA15" si="10">S13/R13</f>
        <v>1</v>
      </c>
      <c r="AB13" s="241">
        <f t="shared" si="3"/>
        <v>0.98913043478260865</v>
      </c>
    </row>
    <row r="14" spans="1:28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1">G14+I14</f>
        <v>1365</v>
      </c>
      <c r="L14" s="38">
        <f t="shared" ref="L14:L32" si="12">H14+J14</f>
        <v>302</v>
      </c>
      <c r="M14" s="190"/>
      <c r="N14" s="38">
        <v>32</v>
      </c>
      <c r="O14" s="38">
        <v>21</v>
      </c>
      <c r="P14" s="38">
        <v>55</v>
      </c>
      <c r="Q14" s="38">
        <v>52</v>
      </c>
      <c r="R14" s="47">
        <f t="shared" si="9"/>
        <v>87</v>
      </c>
      <c r="S14" s="47">
        <f t="shared" si="9"/>
        <v>73</v>
      </c>
      <c r="T14" s="33"/>
      <c r="U14" s="38">
        <v>107</v>
      </c>
      <c r="V14" s="38">
        <v>106</v>
      </c>
      <c r="W14" s="33"/>
      <c r="X14" s="210">
        <f t="shared" si="6"/>
        <v>1559</v>
      </c>
      <c r="Z14" s="241">
        <f t="shared" si="7"/>
        <v>0.22124542124542124</v>
      </c>
      <c r="AA14" s="241">
        <f t="shared" si="10"/>
        <v>0.83908045977011492</v>
      </c>
      <c r="AB14" s="241">
        <f t="shared" si="3"/>
        <v>0.99065420560747663</v>
      </c>
    </row>
    <row r="15" spans="1:28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57</v>
      </c>
      <c r="H15" s="38">
        <v>5</v>
      </c>
      <c r="I15" s="38">
        <v>963</v>
      </c>
      <c r="J15" s="38">
        <v>201</v>
      </c>
      <c r="K15" s="38">
        <f t="shared" si="11"/>
        <v>1020</v>
      </c>
      <c r="L15" s="38">
        <f t="shared" si="12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9"/>
        <v>124</v>
      </c>
      <c r="S15" s="47">
        <f t="shared" si="9"/>
        <v>120</v>
      </c>
      <c r="T15" s="33"/>
      <c r="U15" s="38">
        <v>40</v>
      </c>
      <c r="V15" s="38">
        <v>39</v>
      </c>
      <c r="W15" s="33"/>
      <c r="X15" s="210">
        <f t="shared" si="6"/>
        <v>1184</v>
      </c>
      <c r="Z15" s="241">
        <f t="shared" si="7"/>
        <v>0.20196078431372549</v>
      </c>
      <c r="AA15" s="241">
        <f t="shared" si="10"/>
        <v>0.967741935483871</v>
      </c>
      <c r="AB15" s="241">
        <f t="shared" si="3"/>
        <v>0.97499999999999998</v>
      </c>
    </row>
    <row r="16" spans="1:28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>
        <f t="shared" si="11"/>
        <v>0</v>
      </c>
      <c r="L16" s="38">
        <f t="shared" si="12"/>
        <v>0</v>
      </c>
      <c r="M16" s="190"/>
      <c r="N16" s="38"/>
      <c r="O16" s="38"/>
      <c r="P16" s="38"/>
      <c r="Q16" s="38"/>
      <c r="R16" s="47">
        <f t="shared" ref="R16:R30" si="13">N16+P16</f>
        <v>0</v>
      </c>
      <c r="S16" s="47">
        <f t="shared" si="9"/>
        <v>0</v>
      </c>
      <c r="T16" s="33"/>
      <c r="U16" s="38"/>
      <c r="V16" s="38"/>
      <c r="W16" s="33"/>
      <c r="X16" s="210">
        <f t="shared" si="6"/>
        <v>0</v>
      </c>
      <c r="Z16" s="241" t="e">
        <f t="shared" ref="Z16" si="14">L16/K16</f>
        <v>#DIV/0!</v>
      </c>
      <c r="AA16" s="241" t="e">
        <f t="shared" ref="AA16" si="15">S16/R16</f>
        <v>#DIV/0!</v>
      </c>
      <c r="AB16" s="241" t="e">
        <f t="shared" ref="AB16:AB17" si="16">V16/U16</f>
        <v>#DIV/0!</v>
      </c>
    </row>
    <row r="17" spans="1:28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>
        <f t="shared" si="11"/>
        <v>0</v>
      </c>
      <c r="L17" s="38">
        <f t="shared" si="12"/>
        <v>0</v>
      </c>
      <c r="M17" s="182"/>
      <c r="N17" s="38"/>
      <c r="O17" s="38"/>
      <c r="P17" s="38"/>
      <c r="Q17" s="38"/>
      <c r="R17" s="47">
        <f t="shared" si="13"/>
        <v>0</v>
      </c>
      <c r="S17" s="47">
        <f t="shared" si="9"/>
        <v>0</v>
      </c>
      <c r="T17" s="38"/>
      <c r="U17" s="38"/>
      <c r="V17" s="38"/>
      <c r="W17" s="33"/>
      <c r="X17" s="210">
        <f t="shared" si="6"/>
        <v>0</v>
      </c>
      <c r="Z17" s="241" t="e">
        <f t="shared" ref="Z17" si="17">L17/K17</f>
        <v>#DIV/0!</v>
      </c>
      <c r="AA17" s="241" t="e">
        <f t="shared" ref="AA17" si="18">S17/R17</f>
        <v>#DIV/0!</v>
      </c>
      <c r="AB17" s="242" t="e">
        <f t="shared" si="16"/>
        <v>#DIV/0!</v>
      </c>
    </row>
    <row r="18" spans="1:28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>
        <f t="shared" si="11"/>
        <v>0</v>
      </c>
      <c r="L18" s="38">
        <f t="shared" si="12"/>
        <v>0</v>
      </c>
      <c r="M18" s="182"/>
      <c r="N18" s="38"/>
      <c r="O18" s="38"/>
      <c r="P18" s="38"/>
      <c r="Q18" s="38"/>
      <c r="R18" s="47">
        <f t="shared" si="13"/>
        <v>0</v>
      </c>
      <c r="S18" s="47">
        <f t="shared" si="9"/>
        <v>0</v>
      </c>
      <c r="T18" s="38"/>
      <c r="U18" s="38"/>
      <c r="V18" s="38"/>
      <c r="W18" s="33"/>
      <c r="X18" s="210">
        <f t="shared" si="6"/>
        <v>0</v>
      </c>
      <c r="Z18" s="241" t="e">
        <f t="shared" ref="Z18:Z19" si="19">L18/K18</f>
        <v>#DIV/0!</v>
      </c>
      <c r="AA18" s="241" t="e">
        <f t="shared" ref="AA18:AA19" si="20">S18/R18</f>
        <v>#DIV/0!</v>
      </c>
      <c r="AB18" s="242" t="e">
        <f t="shared" ref="AB18:AB19" si="21">V18/U18</f>
        <v>#DIV/0!</v>
      </c>
    </row>
    <row r="19" spans="1:28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>
        <f t="shared" si="11"/>
        <v>0</v>
      </c>
      <c r="L19" s="38">
        <f t="shared" si="12"/>
        <v>0</v>
      </c>
      <c r="M19" s="182"/>
      <c r="N19" s="38"/>
      <c r="O19" s="38"/>
      <c r="P19" s="38"/>
      <c r="Q19" s="38"/>
      <c r="R19" s="38">
        <f t="shared" si="13"/>
        <v>0</v>
      </c>
      <c r="S19" s="47">
        <f t="shared" si="9"/>
        <v>0</v>
      </c>
      <c r="T19" s="38"/>
      <c r="U19" s="38"/>
      <c r="V19" s="38"/>
      <c r="W19" s="33"/>
      <c r="X19" s="210">
        <f t="shared" si="6"/>
        <v>0</v>
      </c>
      <c r="Z19" s="241" t="e">
        <f t="shared" si="19"/>
        <v>#DIV/0!</v>
      </c>
      <c r="AA19" s="241" t="e">
        <f t="shared" si="20"/>
        <v>#DIV/0!</v>
      </c>
      <c r="AB19" s="242" t="e">
        <f t="shared" si="21"/>
        <v>#DIV/0!</v>
      </c>
    </row>
    <row r="20" spans="1:28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>
        <f t="shared" si="11"/>
        <v>0</v>
      </c>
      <c r="L20" s="38">
        <f t="shared" si="12"/>
        <v>0</v>
      </c>
      <c r="M20" s="182"/>
      <c r="N20" s="38"/>
      <c r="O20" s="38"/>
      <c r="P20" s="38"/>
      <c r="Q20" s="38"/>
      <c r="R20" s="38">
        <f t="shared" si="13"/>
        <v>0</v>
      </c>
      <c r="S20" s="47">
        <f t="shared" si="9"/>
        <v>0</v>
      </c>
      <c r="T20" s="38"/>
      <c r="U20" s="38"/>
      <c r="V20" s="38"/>
      <c r="W20" s="33"/>
      <c r="X20" s="210">
        <f t="shared" si="6"/>
        <v>0</v>
      </c>
      <c r="Z20" s="241" t="e">
        <f t="shared" ref="Z20:Z24" si="22">L20/K20</f>
        <v>#DIV/0!</v>
      </c>
      <c r="AA20" s="241" t="e">
        <f t="shared" ref="AA20:AA24" si="23">S20/R20</f>
        <v>#DIV/0!</v>
      </c>
      <c r="AB20" s="242" t="e">
        <f t="shared" ref="AB20:AB32" si="24">V20/U20</f>
        <v>#DIV/0!</v>
      </c>
    </row>
    <row r="21" spans="1:28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>
        <f t="shared" si="11"/>
        <v>0</v>
      </c>
      <c r="L21" s="38">
        <f t="shared" si="12"/>
        <v>0</v>
      </c>
      <c r="M21" s="182"/>
      <c r="N21" s="38"/>
      <c r="O21" s="38"/>
      <c r="P21" s="38"/>
      <c r="Q21" s="38"/>
      <c r="R21" s="38">
        <f t="shared" si="13"/>
        <v>0</v>
      </c>
      <c r="S21" s="47">
        <f t="shared" si="9"/>
        <v>0</v>
      </c>
      <c r="T21" s="38"/>
      <c r="U21" s="38"/>
      <c r="V21" s="38"/>
      <c r="W21" s="33"/>
      <c r="X21" s="210">
        <f t="shared" si="6"/>
        <v>0</v>
      </c>
      <c r="Z21" s="241" t="e">
        <f t="shared" si="22"/>
        <v>#DIV/0!</v>
      </c>
      <c r="AA21" s="241" t="e">
        <f t="shared" si="23"/>
        <v>#DIV/0!</v>
      </c>
      <c r="AB21" s="242" t="e">
        <f t="shared" si="24"/>
        <v>#DIV/0!</v>
      </c>
    </row>
    <row r="22" spans="1:28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/>
      <c r="H22" s="243"/>
      <c r="I22" s="243"/>
      <c r="J22" s="243"/>
      <c r="K22" s="38">
        <v>0</v>
      </c>
      <c r="L22" s="38">
        <v>0</v>
      </c>
      <c r="M22" s="182"/>
      <c r="N22" s="243"/>
      <c r="O22" s="243"/>
      <c r="P22" s="243"/>
      <c r="Q22" s="243"/>
      <c r="R22" s="38">
        <v>0</v>
      </c>
      <c r="S22" s="47">
        <v>0</v>
      </c>
      <c r="T22" s="38"/>
      <c r="U22" s="243"/>
      <c r="V22" s="243"/>
      <c r="W22" s="33"/>
      <c r="X22" s="210">
        <v>0</v>
      </c>
      <c r="Z22" s="241" t="e">
        <f t="shared" si="22"/>
        <v>#DIV/0!</v>
      </c>
      <c r="AA22" s="241" t="e">
        <f t="shared" si="23"/>
        <v>#DIV/0!</v>
      </c>
      <c r="AB22" s="242" t="e">
        <f t="shared" si="24"/>
        <v>#DIV/0!</v>
      </c>
    </row>
    <row r="23" spans="1:28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>
        <f t="shared" si="11"/>
        <v>0</v>
      </c>
      <c r="L23" s="38">
        <f t="shared" si="12"/>
        <v>0</v>
      </c>
      <c r="M23" s="182"/>
      <c r="N23" s="38"/>
      <c r="O23" s="38"/>
      <c r="P23" s="38"/>
      <c r="Q23" s="38"/>
      <c r="R23" s="38">
        <f t="shared" si="13"/>
        <v>0</v>
      </c>
      <c r="S23" s="47">
        <f t="shared" si="9"/>
        <v>0</v>
      </c>
      <c r="T23" s="38"/>
      <c r="U23" s="38"/>
      <c r="V23" s="38"/>
      <c r="W23" s="33"/>
      <c r="X23" s="210">
        <f t="shared" si="6"/>
        <v>0</v>
      </c>
      <c r="Z23" s="241" t="e">
        <f t="shared" si="22"/>
        <v>#DIV/0!</v>
      </c>
      <c r="AA23" s="241" t="e">
        <f t="shared" si="23"/>
        <v>#DIV/0!</v>
      </c>
      <c r="AB23" s="242" t="e">
        <f t="shared" si="24"/>
        <v>#DIV/0!</v>
      </c>
    </row>
    <row r="24" spans="1:28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>
        <f t="shared" si="11"/>
        <v>0</v>
      </c>
      <c r="L24" s="38">
        <f t="shared" si="12"/>
        <v>0</v>
      </c>
      <c r="M24" s="182"/>
      <c r="N24" s="38"/>
      <c r="O24" s="38"/>
      <c r="P24" s="38"/>
      <c r="Q24" s="38"/>
      <c r="R24" s="38">
        <f t="shared" si="13"/>
        <v>0</v>
      </c>
      <c r="S24" s="38">
        <f t="shared" ref="S24:S29" si="25">O24+Q24</f>
        <v>0</v>
      </c>
      <c r="T24" s="38"/>
      <c r="U24" s="38"/>
      <c r="V24" s="38"/>
      <c r="W24" s="33"/>
      <c r="X24" s="210">
        <f t="shared" si="6"/>
        <v>0</v>
      </c>
      <c r="Z24" s="241" t="e">
        <f t="shared" si="22"/>
        <v>#DIV/0!</v>
      </c>
      <c r="AA24" s="241" t="e">
        <f t="shared" si="23"/>
        <v>#DIV/0!</v>
      </c>
      <c r="AB24" s="242" t="e">
        <f t="shared" si="24"/>
        <v>#DIV/0!</v>
      </c>
    </row>
    <row r="25" spans="1:28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>
        <f t="shared" si="11"/>
        <v>0</v>
      </c>
      <c r="L25" s="38">
        <f t="shared" si="12"/>
        <v>0</v>
      </c>
      <c r="M25" s="182"/>
      <c r="N25" s="38"/>
      <c r="O25" s="38"/>
      <c r="P25" s="38"/>
      <c r="Q25" s="38"/>
      <c r="R25" s="38">
        <f t="shared" si="13"/>
        <v>0</v>
      </c>
      <c r="S25" s="38">
        <f t="shared" si="25"/>
        <v>0</v>
      </c>
      <c r="T25" s="38"/>
      <c r="U25" s="38"/>
      <c r="V25" s="38"/>
      <c r="W25" s="33"/>
      <c r="X25" s="210">
        <f t="shared" si="6"/>
        <v>0</v>
      </c>
      <c r="AB25" s="242" t="e">
        <f t="shared" si="24"/>
        <v>#DIV/0!</v>
      </c>
    </row>
    <row r="26" spans="1:28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>
        <f t="shared" si="11"/>
        <v>0</v>
      </c>
      <c r="L26" s="38">
        <f t="shared" si="12"/>
        <v>0</v>
      </c>
      <c r="M26" s="190"/>
      <c r="N26" s="38"/>
      <c r="O26" s="38"/>
      <c r="P26" s="38"/>
      <c r="Q26" s="38"/>
      <c r="R26" s="38">
        <f t="shared" si="13"/>
        <v>0</v>
      </c>
      <c r="S26" s="38">
        <f t="shared" si="25"/>
        <v>0</v>
      </c>
      <c r="T26" s="33"/>
      <c r="U26" s="38"/>
      <c r="V26" s="38"/>
      <c r="W26" s="33"/>
      <c r="X26" s="210">
        <f t="shared" si="6"/>
        <v>0</v>
      </c>
      <c r="AB26" s="242" t="e">
        <f t="shared" si="24"/>
        <v>#DIV/0!</v>
      </c>
    </row>
    <row r="27" spans="1:28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>
        <f t="shared" si="11"/>
        <v>0</v>
      </c>
      <c r="L27" s="38">
        <f t="shared" si="12"/>
        <v>0</v>
      </c>
      <c r="M27" s="190"/>
      <c r="N27" s="38"/>
      <c r="O27" s="38"/>
      <c r="P27" s="38"/>
      <c r="Q27" s="38"/>
      <c r="R27" s="38">
        <f t="shared" si="13"/>
        <v>0</v>
      </c>
      <c r="S27" s="38">
        <f t="shared" si="25"/>
        <v>0</v>
      </c>
      <c r="T27" s="33"/>
      <c r="U27" s="38"/>
      <c r="V27" s="38"/>
      <c r="W27" s="33"/>
      <c r="X27" s="210">
        <f t="shared" si="6"/>
        <v>0</v>
      </c>
      <c r="AB27" s="242" t="e">
        <f t="shared" si="24"/>
        <v>#DIV/0!</v>
      </c>
    </row>
    <row r="28" spans="1:28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>
        <f t="shared" si="11"/>
        <v>0</v>
      </c>
      <c r="L28" s="38">
        <f t="shared" si="12"/>
        <v>0</v>
      </c>
      <c r="M28" s="190"/>
      <c r="N28" s="38"/>
      <c r="O28" s="38"/>
      <c r="P28" s="38"/>
      <c r="Q28" s="38"/>
      <c r="R28" s="38">
        <f t="shared" si="13"/>
        <v>0</v>
      </c>
      <c r="S28" s="38">
        <f t="shared" si="25"/>
        <v>0</v>
      </c>
      <c r="T28" s="33"/>
      <c r="U28" s="38"/>
      <c r="V28" s="38"/>
      <c r="W28" s="33"/>
      <c r="X28" s="210">
        <f t="shared" si="6"/>
        <v>0</v>
      </c>
      <c r="AB28" s="242" t="e">
        <f t="shared" si="24"/>
        <v>#DIV/0!</v>
      </c>
    </row>
    <row r="29" spans="1:28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>
        <f t="shared" si="11"/>
        <v>0</v>
      </c>
      <c r="L29" s="38">
        <f t="shared" si="12"/>
        <v>0</v>
      </c>
      <c r="M29" s="190"/>
      <c r="N29" s="38"/>
      <c r="O29" s="38"/>
      <c r="P29" s="38"/>
      <c r="Q29" s="38"/>
      <c r="R29" s="38">
        <f t="shared" si="13"/>
        <v>0</v>
      </c>
      <c r="S29" s="38">
        <f t="shared" si="25"/>
        <v>0</v>
      </c>
      <c r="T29" s="33"/>
      <c r="U29" s="38"/>
      <c r="V29" s="38"/>
      <c r="W29" s="33"/>
      <c r="X29" s="210">
        <f t="shared" si="6"/>
        <v>0</v>
      </c>
      <c r="AB29" s="242" t="e">
        <f t="shared" si="24"/>
        <v>#DIV/0!</v>
      </c>
    </row>
    <row r="30" spans="1:28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>
        <f t="shared" si="11"/>
        <v>0</v>
      </c>
      <c r="L30" s="38">
        <f t="shared" si="12"/>
        <v>0</v>
      </c>
      <c r="M30" s="190"/>
      <c r="N30" s="38"/>
      <c r="O30" s="38"/>
      <c r="P30" s="38"/>
      <c r="Q30" s="38"/>
      <c r="R30" s="38">
        <f t="shared" si="13"/>
        <v>0</v>
      </c>
      <c r="S30" s="38">
        <v>0</v>
      </c>
      <c r="T30" s="33"/>
      <c r="U30" s="38"/>
      <c r="V30" s="38"/>
      <c r="W30" s="197"/>
      <c r="X30" s="210">
        <f t="shared" si="6"/>
        <v>0</v>
      </c>
      <c r="AB30" s="242" t="e">
        <f t="shared" si="24"/>
        <v>#DIV/0!</v>
      </c>
    </row>
    <row r="31" spans="1:28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1"/>
        <v>0</v>
      </c>
      <c r="L31" s="38">
        <f t="shared" si="12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6"/>
        <v>0</v>
      </c>
      <c r="AB31" s="242" t="e">
        <f t="shared" si="24"/>
        <v>#DIV/0!</v>
      </c>
    </row>
    <row r="32" spans="1:28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1"/>
        <v>0</v>
      </c>
      <c r="L32" s="38">
        <f t="shared" si="12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6"/>
        <v>0</v>
      </c>
      <c r="AB32" s="242" t="e">
        <f t="shared" si="24"/>
        <v>#DIV/0!</v>
      </c>
    </row>
    <row r="33" spans="1:24" s="34" customFormat="1" x14ac:dyDescent="0.25">
      <c r="A33" s="74" t="s">
        <v>139</v>
      </c>
      <c r="B33" s="74"/>
      <c r="C33" s="74"/>
      <c r="D33" s="74"/>
      <c r="E33" s="74"/>
      <c r="F33" s="74"/>
      <c r="G33" s="38">
        <f t="shared" ref="G33:L33" si="26">SUM(G13:G32)</f>
        <v>166</v>
      </c>
      <c r="H33" s="38">
        <f t="shared" si="26"/>
        <v>20</v>
      </c>
      <c r="I33" s="38">
        <f t="shared" si="26"/>
        <v>2675</v>
      </c>
      <c r="J33" s="38">
        <f t="shared" si="26"/>
        <v>574</v>
      </c>
      <c r="K33" s="47">
        <f t="shared" si="26"/>
        <v>2841</v>
      </c>
      <c r="L33" s="47">
        <f t="shared" si="26"/>
        <v>594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4" s="194" customFormat="1" x14ac:dyDescent="0.25">
      <c r="A34" s="192" t="s">
        <v>138</v>
      </c>
      <c r="B34" s="192"/>
      <c r="C34" s="192"/>
      <c r="D34" s="192"/>
      <c r="E34" s="192"/>
      <c r="F34" s="192"/>
      <c r="G34" s="170">
        <f t="shared" ref="G34:L34" si="27">G11+G33</f>
        <v>618</v>
      </c>
      <c r="H34" s="170">
        <f t="shared" si="27"/>
        <v>42</v>
      </c>
      <c r="I34" s="170">
        <f t="shared" si="27"/>
        <v>4228</v>
      </c>
      <c r="J34" s="170">
        <f t="shared" si="27"/>
        <v>924</v>
      </c>
      <c r="K34" s="170">
        <f t="shared" si="27"/>
        <v>4846</v>
      </c>
      <c r="L34" s="170">
        <f t="shared" si="27"/>
        <v>966</v>
      </c>
      <c r="M34" s="193"/>
      <c r="N34" s="170">
        <f t="shared" ref="N34:V34" si="28">SUM(N5:N33)</f>
        <v>73</v>
      </c>
      <c r="O34" s="170">
        <f t="shared" si="28"/>
        <v>62</v>
      </c>
      <c r="P34" s="170">
        <f t="shared" si="28"/>
        <v>163</v>
      </c>
      <c r="Q34" s="170">
        <f t="shared" si="28"/>
        <v>156</v>
      </c>
      <c r="R34" s="170">
        <f t="shared" si="28"/>
        <v>235</v>
      </c>
      <c r="S34" s="170">
        <f t="shared" si="28"/>
        <v>218</v>
      </c>
      <c r="T34" s="170"/>
      <c r="U34" s="170">
        <f t="shared" si="28"/>
        <v>252</v>
      </c>
      <c r="V34" s="170">
        <f t="shared" si="28"/>
        <v>247</v>
      </c>
      <c r="W34" s="171"/>
      <c r="X34" s="245">
        <f>SUM(X5:X33)</f>
        <v>5333</v>
      </c>
    </row>
    <row r="35" spans="1:24" s="34" customFormat="1" x14ac:dyDescent="0.25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</row>
    <row r="36" spans="1:24" s="34" customFormat="1" ht="15.6" x14ac:dyDescent="0.25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</row>
    <row r="37" spans="1:24" s="34" customFormat="1" ht="15.6" x14ac:dyDescent="0.25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</row>
    <row r="38" spans="1:24" s="34" customFormat="1" ht="15.6" x14ac:dyDescent="0.25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</row>
    <row r="39" spans="1:24" s="34" customFormat="1" ht="15.6" x14ac:dyDescent="0.25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</row>
    <row r="40" spans="1:24" s="34" customFormat="1" ht="15.6" x14ac:dyDescent="0.25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</row>
    <row r="41" spans="1:24" s="34" customFormat="1" ht="15.6" x14ac:dyDescent="0.25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</row>
    <row r="42" spans="1:24" s="34" customFormat="1" x14ac:dyDescent="0.25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4" s="34" customFormat="1" x14ac:dyDescent="0.25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4" s="34" customFormat="1" x14ac:dyDescent="0.25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4" s="34" customFormat="1" x14ac:dyDescent="0.25">
      <c r="A45" s="175" t="s">
        <v>38</v>
      </c>
      <c r="B45" s="175"/>
      <c r="C45" s="175"/>
      <c r="D45" s="175"/>
      <c r="E45" s="175"/>
    </row>
    <row r="46" spans="1:24" s="34" customFormat="1" x14ac:dyDescent="0.25">
      <c r="A46" s="177" t="s">
        <v>108</v>
      </c>
      <c r="B46" s="175"/>
      <c r="C46" s="175"/>
      <c r="D46" s="175"/>
      <c r="E46" s="175"/>
    </row>
    <row r="47" spans="1:24" s="34" customFormat="1" x14ac:dyDescent="0.25">
      <c r="A47" s="175" t="s">
        <v>127</v>
      </c>
      <c r="B47" s="175"/>
      <c r="C47" s="175"/>
      <c r="D47" s="175"/>
      <c r="E47" s="175"/>
    </row>
    <row r="48" spans="1:24" s="34" customFormat="1" x14ac:dyDescent="0.25">
      <c r="A48" s="134" t="s">
        <v>93</v>
      </c>
      <c r="B48" s="175"/>
      <c r="C48" s="175"/>
      <c r="D48" s="175"/>
      <c r="E48" s="175"/>
    </row>
    <row r="49" spans="1:16" x14ac:dyDescent="0.25">
      <c r="A49" s="134" t="s">
        <v>145</v>
      </c>
    </row>
    <row r="53" spans="1:16" x14ac:dyDescent="0.25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21" customWidth="1"/>
    <col min="65" max="65" width="2.44140625" customWidth="1"/>
    <col min="69" max="69" width="2.77734375" customWidth="1"/>
  </cols>
  <sheetData>
    <row r="1" spans="1:72" s="9" customFormat="1" x14ac:dyDescent="0.25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5">
      <c r="F2" s="264" t="s">
        <v>44</v>
      </c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61"/>
      <c r="R2" s="264" t="s">
        <v>44</v>
      </c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61"/>
      <c r="AD2" s="264" t="s">
        <v>44</v>
      </c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61"/>
      <c r="AP2" s="264" t="s">
        <v>44</v>
      </c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J2" s="120"/>
      <c r="BK2" s="120"/>
      <c r="BL2" s="120"/>
    </row>
    <row r="3" spans="1:72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61">
        <v>2019</v>
      </c>
      <c r="BO3" s="261"/>
      <c r="BP3" s="261"/>
      <c r="BR3" s="261">
        <v>2020</v>
      </c>
      <c r="BS3" s="261"/>
      <c r="BT3" s="261"/>
    </row>
    <row r="4" spans="1:72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62" t="s">
        <v>65</v>
      </c>
      <c r="AY17" s="262"/>
      <c r="AZ17" s="262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62" t="s">
        <v>62</v>
      </c>
      <c r="AY18" s="262"/>
      <c r="AZ18" s="262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62" t="s">
        <v>63</v>
      </c>
      <c r="AY19" s="262"/>
      <c r="AZ19" s="262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63" t="s">
        <v>64</v>
      </c>
      <c r="AY20" s="263"/>
      <c r="AZ20" s="263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5">
      <c r="I31" s="3"/>
      <c r="R31"/>
      <c r="T31" s="3"/>
      <c r="AC31"/>
      <c r="AE31" s="1"/>
      <c r="AG31" s="20"/>
      <c r="AN31"/>
      <c r="AP31"/>
    </row>
    <row r="32" spans="1:72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10">
    <mergeCell ref="AX20:AZ20"/>
    <mergeCell ref="F2:P2"/>
    <mergeCell ref="R2:AB2"/>
    <mergeCell ref="AD2:AN2"/>
    <mergeCell ref="AP2:AZ2"/>
    <mergeCell ref="BN3:BP3"/>
    <mergeCell ref="BR3:BT3"/>
    <mergeCell ref="AX17:AZ17"/>
    <mergeCell ref="AX18:AZ18"/>
    <mergeCell ref="AX19:AZ19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  <col min="64" max="64" width="2.6640625" customWidth="1"/>
    <col min="68" max="68" width="2.6640625" customWidth="1"/>
    <col min="69" max="69" width="9.44140625" bestFit="1" customWidth="1"/>
  </cols>
  <sheetData>
    <row r="1" spans="1:71" s="100" customFormat="1" x14ac:dyDescent="0.25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5">
      <c r="B2" s="105"/>
      <c r="C2" s="105"/>
      <c r="D2" s="105"/>
      <c r="E2" s="278" t="s">
        <v>68</v>
      </c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106"/>
      <c r="Q2" s="278" t="s">
        <v>68</v>
      </c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107"/>
      <c r="AC2" s="278" t="s">
        <v>68</v>
      </c>
      <c r="AD2" s="278"/>
      <c r="AE2" s="278"/>
      <c r="AF2" s="278"/>
      <c r="AG2" s="278"/>
      <c r="AH2" s="278"/>
      <c r="AI2" s="278"/>
      <c r="AJ2" s="278"/>
      <c r="AK2" s="278"/>
      <c r="AL2" s="278"/>
      <c r="AM2" s="278"/>
      <c r="AN2" s="104"/>
      <c r="AO2" s="279" t="s">
        <v>68</v>
      </c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BE2" s="103"/>
      <c r="BF2" s="103"/>
      <c r="BG2" s="103"/>
      <c r="BH2" s="103"/>
    </row>
    <row r="3" spans="1:71" s="9" customFormat="1" x14ac:dyDescent="0.25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5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5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5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5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5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5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6.2" thickBot="1" x14ac:dyDescent="0.3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5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74" t="s">
        <v>78</v>
      </c>
      <c r="BF12" s="269"/>
      <c r="BG12" s="275"/>
      <c r="BH12" s="225"/>
      <c r="BI12" s="268" t="s">
        <v>78</v>
      </c>
      <c r="BJ12" s="269"/>
      <c r="BK12" s="270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3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72"/>
      <c r="BF13" s="272"/>
      <c r="BG13" s="276"/>
      <c r="BH13" s="225"/>
      <c r="BI13" s="271"/>
      <c r="BJ13" s="272"/>
      <c r="BK13" s="273"/>
      <c r="BM13" s="265" t="s">
        <v>117</v>
      </c>
      <c r="BN13" s="266"/>
      <c r="BO13" s="267"/>
      <c r="BQ13" s="265" t="s">
        <v>117</v>
      </c>
      <c r="BR13" s="266"/>
      <c r="BS13" s="267"/>
    </row>
    <row r="14" spans="1:71" x14ac:dyDescent="0.25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5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5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5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5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5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5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5.6" x14ac:dyDescent="0.25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5.6" x14ac:dyDescent="0.25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6.2" thickBot="1" x14ac:dyDescent="0.3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5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5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5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5.6" x14ac:dyDescent="0.25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5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5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5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5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5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8" thickBot="1" x14ac:dyDescent="0.3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5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5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2" customHeight="1" x14ac:dyDescent="0.25">
      <c r="U36" s="7"/>
      <c r="V36" s="7"/>
      <c r="AK36" s="277" t="s">
        <v>52</v>
      </c>
      <c r="AL36" s="277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5">
      <c r="AK37" s="277"/>
      <c r="AL37" s="277"/>
      <c r="AV37" s="97"/>
      <c r="BD37" s="97"/>
      <c r="BQ37" s="20" t="s">
        <v>135</v>
      </c>
    </row>
    <row r="38" spans="1:71" x14ac:dyDescent="0.25">
      <c r="A38" s="9" t="s">
        <v>47</v>
      </c>
      <c r="AK38" s="277"/>
      <c r="AL38" s="277"/>
      <c r="AV38" s="97"/>
      <c r="BD38" s="97"/>
    </row>
  </sheetData>
  <mergeCells count="9">
    <mergeCell ref="E2:O2"/>
    <mergeCell ref="AO2:AY2"/>
    <mergeCell ref="Q2:AA2"/>
    <mergeCell ref="AC2:AM2"/>
    <mergeCell ref="BQ13:BS13"/>
    <mergeCell ref="BM13:BO13"/>
    <mergeCell ref="BI12:BK13"/>
    <mergeCell ref="BE12:BG13"/>
    <mergeCell ref="AK36:AL38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44140625" style="20" bestFit="1" customWidth="1"/>
    <col min="8" max="8" width="2.44140625" style="20" customWidth="1"/>
    <col min="9" max="9" width="9.44140625" style="20" bestFit="1" customWidth="1"/>
    <col min="10" max="10" width="9.33203125" style="20" bestFit="1" customWidth="1"/>
    <col min="11" max="11" width="9.44140625" style="20" bestFit="1" customWidth="1"/>
    <col min="12" max="12" width="2.44140625" style="20" customWidth="1"/>
    <col min="13" max="13" width="9.44140625" style="20" bestFit="1" customWidth="1"/>
    <col min="14" max="14" width="9.33203125" style="20" bestFit="1" customWidth="1"/>
    <col min="15" max="15" width="9.44140625" style="20" bestFit="1" customWidth="1"/>
    <col min="16" max="16" width="2.44140625" style="20" customWidth="1"/>
    <col min="17" max="17" width="9.44140625" style="20" bestFit="1" customWidth="1"/>
    <col min="18" max="18" width="9.33203125" style="20" bestFit="1" customWidth="1"/>
    <col min="19" max="19" width="9.44140625" style="20" bestFit="1" customWidth="1"/>
    <col min="20" max="20" width="2.44140625" style="20" customWidth="1"/>
    <col min="21" max="21" width="9.44140625" style="20" bestFit="1" customWidth="1"/>
    <col min="22" max="23" width="9.33203125" style="20" bestFit="1" customWidth="1"/>
    <col min="24" max="24" width="2.44140625" style="20" customWidth="1"/>
    <col min="25" max="25" width="9.44140625" style="20" bestFit="1" customWidth="1"/>
    <col min="26" max="26" width="9.33203125" style="20" bestFit="1" customWidth="1"/>
    <col min="27" max="27" width="9.44140625" style="20" bestFit="1" customWidth="1"/>
    <col min="28" max="28" width="2.44140625" style="20" customWidth="1"/>
    <col min="29" max="29" width="9.44140625" style="20" bestFit="1" customWidth="1"/>
    <col min="30" max="31" width="9.33203125" style="20" bestFit="1" customWidth="1"/>
    <col min="32" max="32" width="2.44140625" style="20" customWidth="1"/>
    <col min="33" max="33" width="9.44140625" style="20" bestFit="1" customWidth="1"/>
    <col min="34" max="34" width="9.33203125" style="20" bestFit="1" customWidth="1"/>
    <col min="35" max="35" width="9.44140625" style="20" bestFit="1" customWidth="1"/>
    <col min="36" max="36" width="2.44140625" style="20" customWidth="1"/>
    <col min="37" max="37" width="9.44140625" style="20" bestFit="1" customWidth="1"/>
    <col min="38" max="38" width="9.33203125" style="20" bestFit="1" customWidth="1"/>
    <col min="39" max="39" width="9.44140625" style="20" bestFit="1" customWidth="1"/>
    <col min="40" max="40" width="2.44140625" style="20" customWidth="1"/>
    <col min="41" max="42" width="9.33203125" style="20" bestFit="1" customWidth="1"/>
    <col min="43" max="43" width="9.44140625" style="23" bestFit="1" customWidth="1"/>
    <col min="44" max="44" width="2.44140625" style="20" customWidth="1"/>
    <col min="45" max="47" width="9.44140625" style="20" bestFit="1" customWidth="1"/>
    <col min="48" max="48" width="2.44140625" style="20" customWidth="1"/>
    <col min="49" max="50" width="9.33203125" style="20" bestFit="1" customWidth="1"/>
    <col min="51" max="51" width="9.44140625" style="20" bestFit="1" customWidth="1"/>
    <col min="52" max="52" width="9.109375" style="20" hidden="1" customWidth="1"/>
    <col min="53" max="55" width="9.33203125" style="20" bestFit="1" customWidth="1"/>
    <col min="56" max="56" width="2" style="20" customWidth="1"/>
    <col min="57" max="57" width="9.44140625" style="20" bestFit="1" customWidth="1"/>
    <col min="58" max="59" width="9.33203125" style="20" bestFit="1" customWidth="1"/>
    <col min="60" max="60" width="2" style="20" customWidth="1"/>
    <col min="61" max="61" width="9.44140625" style="20" bestFit="1" customWidth="1"/>
    <col min="62" max="62" width="9.33203125" style="20" bestFit="1" customWidth="1"/>
    <col min="63" max="63" width="9.109375" style="20" customWidth="1"/>
    <col min="64" max="64" width="1.6640625" style="20" customWidth="1"/>
    <col min="65" max="67" width="9.33203125" style="20" customWidth="1"/>
    <col min="68" max="68" width="2" style="20" customWidth="1"/>
    <col min="69" max="16384" width="9.109375" style="20"/>
  </cols>
  <sheetData>
    <row r="1" spans="1:71" s="9" customFormat="1" x14ac:dyDescent="0.25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80">
        <v>2015</v>
      </c>
      <c r="AX2" s="280"/>
      <c r="AY2" s="280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80">
        <v>2018</v>
      </c>
      <c r="BJ2" s="280"/>
      <c r="BK2" s="280"/>
      <c r="BL2" s="208"/>
      <c r="BM2" s="262">
        <v>2019</v>
      </c>
      <c r="BN2" s="262"/>
      <c r="BO2" s="262"/>
      <c r="BQ2" s="262">
        <v>2020</v>
      </c>
      <c r="BR2" s="262"/>
      <c r="BS2" s="262"/>
    </row>
    <row r="3" spans="1:71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5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5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5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5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5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5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5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5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8" thickBot="1" x14ac:dyDescent="0.3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5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8" thickBot="1" x14ac:dyDescent="0.3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8" thickBot="1" x14ac:dyDescent="0.3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8" thickBot="1" x14ac:dyDescent="0.3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8" thickBot="1" x14ac:dyDescent="0.3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8" thickBot="1" x14ac:dyDescent="0.3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8" thickBot="1" x14ac:dyDescent="0.3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5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5">
      <c r="AO21" s="21"/>
      <c r="AP21" s="51"/>
      <c r="AQ21" s="51"/>
      <c r="BA21" s="67" t="s">
        <v>71</v>
      </c>
      <c r="BB21" s="66"/>
      <c r="BC21" s="66"/>
    </row>
    <row r="22" spans="1:71" x14ac:dyDescent="0.25">
      <c r="AO22" s="51"/>
      <c r="AP22" s="51"/>
      <c r="AQ22" s="51"/>
      <c r="BA22" s="66"/>
      <c r="BB22" s="66"/>
      <c r="BC22" s="66"/>
    </row>
    <row r="23" spans="1:71" x14ac:dyDescent="0.25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5">
      <c r="A25" s="76"/>
    </row>
    <row r="26" spans="1:71" x14ac:dyDescent="0.25">
      <c r="A26" s="77"/>
      <c r="B26" s="45"/>
      <c r="C26" s="45"/>
      <c r="D26" s="45"/>
    </row>
    <row r="27" spans="1:71" x14ac:dyDescent="0.25">
      <c r="A27" s="76"/>
      <c r="B27" s="49"/>
      <c r="C27" s="76"/>
      <c r="D27" s="49"/>
      <c r="F27" s="39"/>
      <c r="G27" s="39"/>
    </row>
    <row r="28" spans="1:71" x14ac:dyDescent="0.25">
      <c r="A28" s="76"/>
      <c r="B28" s="49"/>
      <c r="C28" s="76"/>
      <c r="D28" s="49"/>
      <c r="F28" s="39"/>
      <c r="G28" s="39"/>
    </row>
    <row r="29" spans="1:71" x14ac:dyDescent="0.25">
      <c r="A29" s="76"/>
      <c r="B29" s="49"/>
      <c r="C29" s="76"/>
      <c r="D29" s="49"/>
      <c r="F29" s="39"/>
      <c r="G29" s="39"/>
    </row>
    <row r="30" spans="1:71" x14ac:dyDescent="0.25">
      <c r="A30" s="76"/>
      <c r="B30" s="49"/>
      <c r="C30" s="76"/>
      <c r="D30" s="49"/>
      <c r="E30" s="39"/>
      <c r="F30" s="39"/>
      <c r="G30" s="39"/>
    </row>
    <row r="31" spans="1:71" x14ac:dyDescent="0.25">
      <c r="A31" s="76"/>
      <c r="B31" s="49"/>
      <c r="C31" s="76"/>
      <c r="D31" s="49"/>
      <c r="E31" s="39"/>
      <c r="F31" s="39"/>
      <c r="G31" s="39"/>
    </row>
    <row r="32" spans="1:71" x14ac:dyDescent="0.25">
      <c r="A32" s="76"/>
      <c r="B32" s="49"/>
      <c r="C32" s="76"/>
      <c r="D32" s="49"/>
      <c r="E32" s="39"/>
      <c r="F32" s="39"/>
      <c r="G32" s="39"/>
    </row>
    <row r="33" spans="1:7" x14ac:dyDescent="0.25">
      <c r="A33" s="76"/>
      <c r="B33" s="49"/>
      <c r="C33" s="76"/>
      <c r="D33" s="49"/>
      <c r="E33" s="39"/>
      <c r="F33" s="39"/>
      <c r="G33" s="39"/>
    </row>
    <row r="34" spans="1:7" x14ac:dyDescent="0.25">
      <c r="A34" s="76"/>
      <c r="B34" s="49"/>
      <c r="C34" s="76"/>
      <c r="D34" s="49"/>
      <c r="E34" s="39"/>
      <c r="F34" s="39"/>
      <c r="G34" s="39"/>
    </row>
    <row r="35" spans="1:7" x14ac:dyDescent="0.25">
      <c r="A35" s="76"/>
      <c r="B35" s="49"/>
      <c r="C35" s="76"/>
      <c r="D35" s="49"/>
      <c r="E35" s="39"/>
      <c r="F35" s="39"/>
      <c r="G35" s="39"/>
    </row>
    <row r="36" spans="1:7" x14ac:dyDescent="0.25">
      <c r="A36" s="76"/>
      <c r="B36" s="49"/>
      <c r="C36" s="76"/>
      <c r="D36" s="49"/>
      <c r="E36" s="39"/>
      <c r="F36" s="39"/>
      <c r="G36" s="39"/>
    </row>
    <row r="37" spans="1:7" x14ac:dyDescent="0.25">
      <c r="A37" s="76"/>
      <c r="B37" s="49"/>
      <c r="C37" s="76"/>
      <c r="D37" s="49"/>
      <c r="E37" s="39"/>
      <c r="F37" s="14"/>
      <c r="G37" s="39"/>
    </row>
    <row r="38" spans="1:7" x14ac:dyDescent="0.25">
      <c r="A38" s="76"/>
      <c r="B38" s="49"/>
      <c r="C38" s="76"/>
      <c r="D38" s="49"/>
      <c r="E38" s="39"/>
      <c r="G38" s="39"/>
    </row>
    <row r="39" spans="1:7" x14ac:dyDescent="0.25">
      <c r="A39" s="76"/>
      <c r="B39" s="49"/>
      <c r="C39" s="76"/>
      <c r="D39" s="49"/>
      <c r="E39" s="39"/>
      <c r="G39" s="14"/>
    </row>
    <row r="40" spans="1:7" x14ac:dyDescent="0.25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2021-09-24T22:36:41Z</cp:lastPrinted>
  <dcterms:created xsi:type="dcterms:W3CDTF">2004-07-26T22:42:45Z</dcterms:created>
  <dcterms:modified xsi:type="dcterms:W3CDTF">2021-11-21T00:01:11Z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