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4E86EC37-AE68-49EE-A095-CC219E810DE4}" xr6:coauthVersionLast="47" xr6:coauthVersionMax="47" xr10:uidLastSave="{00000000-0000-0000-0000-000000000000}"/>
  <bookViews>
    <workbookView xWindow="-44520" yWindow="-4290" windowWidth="25440" windowHeight="1599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Q33" i="7" l="1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F7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F12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<sst xmlns="http://schemas.openxmlformats.org/spreadsheetml/2006/main" count="592" uniqueCount="141">
  <si>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</si>
  <si>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</si>
  <si>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</si>
  <si>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</si>
  <si>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</si>
  <si>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</si>
  <si>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</si>
  <si>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</si>
  <si>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</si>
  <si>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</si>
  <si>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</si>
  <si>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</si>
  <si>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</si>
  <si>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</si>
  <si>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</si>
  <si>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</si>
  <si>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</si>
  <si>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</si>
  <si>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</si>
  <si>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</si>
  <si>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</si>
  <si>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</si>
  <si>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</si>
  <si>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</si>
  <si>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</si>
  <si>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</si>
  <si>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</si>
  <si>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</si>
  <si>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</si>
  <si>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</si>
  <si>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</si>
  <si>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</si>
  <si>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</si>
  <si>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</si>
  <si>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</si>
  <si>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</si>
  <si>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</si>
  <si>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</si>
  <si>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</si>
  <si>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</si>
  <si>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</si>
  <si>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</si>
  <si>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</si>
  <si>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</si>
  <si>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</si>
  <si>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</si>
  <si>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</si>
  <si>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</si>
  <si>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</si>
  <si>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</si>
  <si>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</si>
  <si>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</si>
  <si>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</si>
  <si>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</si>
  <si>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</si>
  <si>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</si>
  <si>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</si>
  <si>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</si>
  <si>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</si>
  <si>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</si>
  <si>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</si>
  <si>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</si>
  <si>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</si>
  <si>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</si>
  <si>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</si>
  <si>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</si>
  <si>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</si>
  <si>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</si>
  <si>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</si>
  <si>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</si>
  <si>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</si>
  <si>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</si>
  <si>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</si>
  <si>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</si>
  <si>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</si>
  <si>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</si>
  <si>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</si>
  <si>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</si>
  <si>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</si>
  <si>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</si>
  <si>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</si>
  <si>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</si>
  <si>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</si>
  <si>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</si>
  <si>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</si>
  <si>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</si>
  <si>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</si>
  <si>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</si>
  <si>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</si>
  <si>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</si>
  <si>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</si>
  <si>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</si>
  <si>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</si>
  <si>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</si>
  <si>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</si>
  <si>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</si>
  <si>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</si>
  <si>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</si>
  <si>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</si>
  <si>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</si>
  <si>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</si>
  <si>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</si>
  <si>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</si>
  <si>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</si>
  <si>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</si>
  <si>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</si>
  <si>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</si>
  <si>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</si>
  <si>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</si>
  <si>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</si>
  <si>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</si>
  <si>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</si>
  <si>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</si>
  <si>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</si>
  <si>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</si>
  <si>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</si>
  <si>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</si>
  <si>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2020 Spring Chinook subtotal: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</si>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</sst>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="110" zoomScaleNormal="110" workbookViewId="0">
      <selection activeCell="AF7" sqref="AF7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134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118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29</v>
      </c>
      <c r="L7" s="136">
        <v>9</v>
      </c>
      <c r="M7" s="71">
        <f t="shared" si="9"/>
        <v>31</v>
      </c>
      <c r="N7" s="71">
        <f t="shared" si="10"/>
        <v>9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32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/>
      <c r="H8" s="136"/>
      <c r="I8" s="136"/>
      <c r="J8" s="136"/>
      <c r="K8" s="136"/>
      <c r="L8" s="136"/>
      <c r="M8" s="71">
        <f t="shared" si="9"/>
        <v>0</v>
      </c>
      <c r="N8" s="71">
        <f t="shared" si="10"/>
        <v>0</v>
      </c>
      <c r="O8" s="136"/>
      <c r="P8" s="136"/>
      <c r="Q8" s="136"/>
      <c r="R8" s="136"/>
      <c r="S8" s="136"/>
      <c r="T8" s="71">
        <f t="shared" si="11"/>
        <v>0</v>
      </c>
      <c r="U8" s="71">
        <f t="shared" si="12"/>
        <v>0</v>
      </c>
      <c r="V8" s="136"/>
      <c r="W8" s="136"/>
      <c r="X8" s="136"/>
      <c r="Y8" s="136"/>
      <c r="Z8" s="136"/>
      <c r="AA8" s="71">
        <f t="shared" si="5"/>
        <v>0</v>
      </c>
      <c r="AB8" s="71">
        <f t="shared" si="6"/>
        <v>0</v>
      </c>
      <c r="AC8" s="136"/>
      <c r="AD8" s="136"/>
      <c r="AE8" s="136"/>
      <c r="AF8" s="71">
        <f t="shared" si="13"/>
        <v>0</v>
      </c>
      <c r="AH8" s="133">
        <f t="shared" si="14"/>
        <v>0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/>
      <c r="H9" s="136"/>
      <c r="I9" s="136"/>
      <c r="J9" s="136"/>
      <c r="K9" s="136"/>
      <c r="L9" s="136"/>
      <c r="M9" s="71">
        <f t="shared" si="9"/>
        <v>0</v>
      </c>
      <c r="N9" s="71">
        <f t="shared" si="10"/>
        <v>0</v>
      </c>
      <c r="O9" s="136"/>
      <c r="P9" s="136"/>
      <c r="Q9" s="136"/>
      <c r="R9" s="136"/>
      <c r="S9" s="136"/>
      <c r="T9" s="71">
        <f t="shared" si="11"/>
        <v>0</v>
      </c>
      <c r="U9" s="71">
        <f t="shared" si="12"/>
        <v>0</v>
      </c>
      <c r="V9" s="136"/>
      <c r="W9" s="136"/>
      <c r="X9" s="136"/>
      <c r="Y9" s="136"/>
      <c r="Z9" s="136"/>
      <c r="AA9" s="71">
        <f t="shared" si="5"/>
        <v>0</v>
      </c>
      <c r="AB9" s="71">
        <f t="shared" si="6"/>
        <v>0</v>
      </c>
      <c r="AC9" s="136"/>
      <c r="AD9" s="136"/>
      <c r="AE9" s="136"/>
      <c r="AF9" s="71">
        <f t="shared" si="13"/>
        <v>0</v>
      </c>
      <c r="AH9" s="133">
        <f t="shared" si="14"/>
        <v>0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/>
      <c r="H10" s="136"/>
      <c r="I10" s="136"/>
      <c r="J10" s="136"/>
      <c r="K10" s="136"/>
      <c r="L10" s="136"/>
      <c r="M10" s="71">
        <f t="shared" si="9"/>
        <v>0</v>
      </c>
      <c r="N10" s="71">
        <f t="shared" si="10"/>
        <v>0</v>
      </c>
      <c r="O10" s="136"/>
      <c r="P10" s="136"/>
      <c r="Q10" s="136"/>
      <c r="R10" s="136"/>
      <c r="S10" s="136"/>
      <c r="T10" s="71">
        <f t="shared" si="11"/>
        <v>0</v>
      </c>
      <c r="U10" s="71">
        <f t="shared" si="12"/>
        <v>0</v>
      </c>
      <c r="V10" s="136"/>
      <c r="W10" s="136"/>
      <c r="X10" s="136"/>
      <c r="Y10" s="136"/>
      <c r="Z10" s="136"/>
      <c r="AA10" s="71">
        <f t="shared" si="5"/>
        <v>0</v>
      </c>
      <c r="AB10" s="71">
        <f t="shared" si="6"/>
        <v>0</v>
      </c>
      <c r="AC10" s="136"/>
      <c r="AD10" s="136"/>
      <c r="AE10" s="136"/>
      <c r="AF10" s="71">
        <f t="shared" si="13"/>
        <v>0</v>
      </c>
      <c r="AH10" s="133">
        <f t="shared" si="14"/>
        <v>0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/>
      <c r="H11" s="136"/>
      <c r="I11" s="136"/>
      <c r="J11" s="136"/>
      <c r="K11" s="136"/>
      <c r="L11" s="136"/>
      <c r="M11" s="71">
        <f t="shared" si="9"/>
        <v>0</v>
      </c>
      <c r="N11" s="71">
        <f t="shared" si="10"/>
        <v>0</v>
      </c>
      <c r="O11" s="136"/>
      <c r="P11" s="136"/>
      <c r="Q11" s="136"/>
      <c r="R11" s="136"/>
      <c r="S11" s="136"/>
      <c r="T11" s="71">
        <f t="shared" si="11"/>
        <v>0</v>
      </c>
      <c r="U11" s="71">
        <f t="shared" si="12"/>
        <v>0</v>
      </c>
      <c r="V11" s="136"/>
      <c r="W11" s="136"/>
      <c r="X11" s="136"/>
      <c r="Y11" s="136"/>
      <c r="Z11" s="136"/>
      <c r="AA11" s="71">
        <f t="shared" si="5"/>
        <v>0</v>
      </c>
      <c r="AB11" s="71">
        <f t="shared" si="6"/>
        <v>0</v>
      </c>
      <c r="AC11" s="136"/>
      <c r="AD11" s="136"/>
      <c r="AE11" s="136"/>
      <c r="AF11" s="71">
        <f t="shared" si="13"/>
        <v>0</v>
      </c>
      <c r="AH11" s="133">
        <f t="shared" si="14"/>
        <v>0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/>
      <c r="H12" s="136"/>
      <c r="I12" s="136"/>
      <c r="J12" s="136"/>
      <c r="K12" s="136"/>
      <c r="L12" s="136"/>
      <c r="M12" s="71">
        <f t="shared" si="1"/>
        <v>0</v>
      </c>
      <c r="N12" s="71">
        <f t="shared" si="2"/>
        <v>0</v>
      </c>
      <c r="O12" s="71"/>
      <c r="P12" s="136"/>
      <c r="Q12" s="136"/>
      <c r="R12" s="136"/>
      <c r="S12" s="136"/>
      <c r="T12" s="71">
        <f t="shared" si="3"/>
        <v>0</v>
      </c>
      <c r="U12" s="71">
        <f t="shared" si="4"/>
        <v>0</v>
      </c>
      <c r="V12" s="71"/>
      <c r="W12" s="136"/>
      <c r="X12" s="136"/>
      <c r="Y12" s="136"/>
      <c r="Z12" s="136"/>
      <c r="AA12" s="71">
        <f t="shared" si="5"/>
        <v>0</v>
      </c>
      <c r="AB12" s="71">
        <f t="shared" si="6"/>
        <v>0</v>
      </c>
      <c r="AC12" s="71"/>
      <c r="AD12" s="136"/>
      <c r="AE12" s="136"/>
      <c r="AF12" s="71">
        <f t="shared" si="13"/>
        <v>0</v>
      </c>
      <c r="AH12" s="133">
        <f t="shared" si="14"/>
        <v>0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/>
      <c r="H13" s="136"/>
      <c r="I13" s="136"/>
      <c r="J13" s="136"/>
      <c r="K13" s="136"/>
      <c r="L13" s="136"/>
      <c r="M13" s="71">
        <f t="shared" ref="M13:N17" si="15">K13+I13</f>
        <v>0</v>
      </c>
      <c r="N13" s="71">
        <f t="shared" si="15"/>
        <v>0</v>
      </c>
      <c r="O13" s="71"/>
      <c r="P13" s="136"/>
      <c r="Q13" s="136"/>
      <c r="R13" s="136"/>
      <c r="S13" s="136"/>
      <c r="T13" s="71">
        <f t="shared" ref="T13:U17" si="16">P13+R13</f>
        <v>0</v>
      </c>
      <c r="U13" s="71">
        <f t="shared" si="16"/>
        <v>0</v>
      </c>
      <c r="V13" s="71"/>
      <c r="W13" s="136"/>
      <c r="X13" s="136"/>
      <c r="Y13" s="136"/>
      <c r="Z13" s="136"/>
      <c r="AA13" s="71">
        <f t="shared" si="5"/>
        <v>0</v>
      </c>
      <c r="AB13" s="71">
        <f t="shared" si="6"/>
        <v>0</v>
      </c>
      <c r="AC13" s="71"/>
      <c r="AD13" s="136"/>
      <c r="AE13" s="136"/>
      <c r="AF13" s="71">
        <f t="shared" si="13"/>
        <v>0</v>
      </c>
      <c r="AH13" s="133">
        <f t="shared" si="14"/>
        <v>0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/>
      <c r="H14" s="136"/>
      <c r="I14" s="210"/>
      <c r="J14" s="210"/>
      <c r="K14" s="210"/>
      <c r="L14" s="210"/>
      <c r="M14" s="71">
        <f t="shared" ref="M14" si="19">K14+I14</f>
        <v>0</v>
      </c>
      <c r="N14" s="71">
        <f t="shared" ref="N14" si="20">L14+J14</f>
        <v>0</v>
      </c>
      <c r="O14" s="71"/>
      <c r="P14" s="136"/>
      <c r="Q14" s="136"/>
      <c r="R14" s="136"/>
      <c r="S14" s="136"/>
      <c r="T14" s="71">
        <f t="shared" ref="T14" si="21">P14+R14</f>
        <v>0</v>
      </c>
      <c r="U14" s="71">
        <f t="shared" ref="U14" si="22">Q14+S14</f>
        <v>0</v>
      </c>
      <c r="V14" s="71"/>
      <c r="W14" s="136"/>
      <c r="X14" s="136"/>
      <c r="Y14" s="136"/>
      <c r="Z14" s="136"/>
      <c r="AA14" s="71">
        <f t="shared" si="5"/>
        <v>0</v>
      </c>
      <c r="AB14" s="71">
        <f t="shared" si="6"/>
        <v>0</v>
      </c>
      <c r="AC14" s="71"/>
      <c r="AD14" s="136"/>
      <c r="AE14" s="136"/>
      <c r="AF14" s="71">
        <f t="shared" si="13"/>
        <v>0</v>
      </c>
      <c r="AH14" s="133">
        <f t="shared" si="14"/>
        <v>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/>
      <c r="H15" s="136"/>
      <c r="I15" s="136"/>
      <c r="J15" s="136"/>
      <c r="K15" s="136"/>
      <c r="L15" s="136"/>
      <c r="M15" s="71">
        <f t="shared" si="15"/>
        <v>0</v>
      </c>
      <c r="N15" s="71">
        <f t="shared" si="15"/>
        <v>0</v>
      </c>
      <c r="O15" s="71"/>
      <c r="P15" s="136"/>
      <c r="Q15" s="136"/>
      <c r="R15" s="136"/>
      <c r="S15" s="136"/>
      <c r="T15" s="71">
        <f t="shared" si="16"/>
        <v>0</v>
      </c>
      <c r="U15" s="71">
        <f t="shared" si="16"/>
        <v>0</v>
      </c>
      <c r="V15" s="71"/>
      <c r="W15" s="136"/>
      <c r="X15" s="136"/>
      <c r="Y15" s="136"/>
      <c r="Z15" s="136"/>
      <c r="AA15" s="71">
        <f t="shared" si="5"/>
        <v>0</v>
      </c>
      <c r="AB15" s="71">
        <f t="shared" si="6"/>
        <v>0</v>
      </c>
      <c r="AC15" s="71"/>
      <c r="AD15" s="136"/>
      <c r="AE15" s="136"/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/>
      <c r="H16" s="136"/>
      <c r="I16" s="136"/>
      <c r="J16" s="136"/>
      <c r="K16" s="136"/>
      <c r="L16" s="136"/>
      <c r="M16" s="71">
        <f t="shared" si="15"/>
        <v>0</v>
      </c>
      <c r="N16" s="71">
        <f t="shared" si="15"/>
        <v>0</v>
      </c>
      <c r="O16" s="71"/>
      <c r="P16" s="136"/>
      <c r="Q16" s="136"/>
      <c r="R16" s="136"/>
      <c r="S16" s="136"/>
      <c r="T16" s="71">
        <f t="shared" si="16"/>
        <v>0</v>
      </c>
      <c r="U16" s="71">
        <f t="shared" si="16"/>
        <v>0</v>
      </c>
      <c r="V16" s="71"/>
      <c r="W16" s="136"/>
      <c r="X16" s="136"/>
      <c r="Y16" s="136"/>
      <c r="Z16" s="136"/>
      <c r="AA16" s="71">
        <f t="shared" si="5"/>
        <v>0</v>
      </c>
      <c r="AB16" s="71">
        <f t="shared" si="6"/>
        <v>0</v>
      </c>
      <c r="AC16" s="71"/>
      <c r="AD16" s="136"/>
      <c r="AE16" s="136"/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/>
      <c r="H17" s="136"/>
      <c r="I17" s="136"/>
      <c r="J17" s="136"/>
      <c r="K17" s="136"/>
      <c r="L17" s="136"/>
      <c r="M17" s="71">
        <f t="shared" si="15"/>
        <v>0</v>
      </c>
      <c r="N17" s="71">
        <f t="shared" si="15"/>
        <v>0</v>
      </c>
      <c r="O17" s="71"/>
      <c r="P17" s="136"/>
      <c r="Q17" s="136"/>
      <c r="R17" s="136"/>
      <c r="S17" s="136"/>
      <c r="T17" s="71">
        <f t="shared" si="16"/>
        <v>0</v>
      </c>
      <c r="U17" s="71">
        <f t="shared" si="16"/>
        <v>0</v>
      </c>
      <c r="V17" s="71"/>
      <c r="W17" s="136"/>
      <c r="X17" s="136"/>
      <c r="Y17" s="136"/>
      <c r="Z17" s="136"/>
      <c r="AA17" s="71">
        <f t="shared" si="5"/>
        <v>0</v>
      </c>
      <c r="AB17" s="71">
        <f t="shared" si="6"/>
        <v>0</v>
      </c>
      <c r="AC17" s="71"/>
      <c r="AD17" s="136"/>
      <c r="AE17" s="136"/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115</v>
      </c>
      <c r="F25" s="69"/>
      <c r="G25" s="69">
        <f>SUM(G5:G23)</f>
        <v>10</v>
      </c>
      <c r="H25" s="69"/>
      <c r="I25" s="69">
        <f t="shared" ref="I25:N25" si="33">SUM(I5:I23)</f>
        <v>3</v>
      </c>
      <c r="J25" s="69">
        <f t="shared" si="33"/>
        <v>1</v>
      </c>
      <c r="K25" s="69">
        <f t="shared" si="33"/>
        <v>40</v>
      </c>
      <c r="L25" s="69">
        <f t="shared" si="33"/>
        <v>10</v>
      </c>
      <c r="M25" s="69">
        <f t="shared" si="33"/>
        <v>43</v>
      </c>
      <c r="N25" s="69">
        <f t="shared" si="33"/>
        <v>11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0</v>
      </c>
      <c r="X25" s="69">
        <f t="shared" si="35"/>
        <v>0</v>
      </c>
      <c r="Y25" s="69">
        <f t="shared" si="35"/>
        <v>1</v>
      </c>
      <c r="Z25" s="69">
        <f t="shared" si="35"/>
        <v>0</v>
      </c>
      <c r="AA25" s="69">
        <f t="shared" si="35"/>
        <v>1</v>
      </c>
      <c r="AB25" s="69">
        <f t="shared" si="35"/>
        <v>0</v>
      </c>
      <c r="AC25" s="206"/>
      <c r="AD25" s="69">
        <f>SUM(AD5:AD23)</f>
        <v>0</v>
      </c>
      <c r="AE25" s="69">
        <f>SUM(AE5:AE23)</f>
        <v>1</v>
      </c>
      <c r="AF25" s="69">
        <f>SUM(AF5:AF23)</f>
        <v>1</v>
      </c>
      <c r="AH25" s="139">
        <f>SUM(AH6:AH23)</f>
        <v>45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132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AH10" sqref="AH1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133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122</v>
      </c>
      <c r="AF3" s="261" t="s">
        <v>123</v>
      </c>
      <c r="AG3" s="261" t="s">
        <v>124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115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132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0" zoomScale="110" zoomScaleNormal="110" workbookViewId="0">
      <selection activeCell="A48" sqref="A4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129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125</v>
      </c>
      <c r="AA3" s="34" t="s">
        <v>126</v>
      </c>
      <c r="AB3" s="34" t="s">
        <v>127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117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116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115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128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130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131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139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1"/>
      <c r="BI12" s="270" t="s">
        <v>78</v>
      </c>
      <c r="BJ12" s="271"/>
      <c r="BK12" s="272"/>
      <c r="BM12" s="234" t="s">
        <v>119</v>
      </c>
      <c r="BN12" s="233">
        <v>0</v>
      </c>
      <c r="BO12" s="242">
        <v>7</v>
      </c>
      <c r="BQ12" s="244" t="s">
        <v>135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1"/>
      <c r="BI13" s="273"/>
      <c r="BJ13" s="274"/>
      <c r="BK13" s="275"/>
      <c r="BM13" s="267" t="s">
        <v>120</v>
      </c>
      <c r="BN13" s="268"/>
      <c r="BO13" s="269"/>
      <c r="BQ13" s="267" t="s">
        <v>120</v>
      </c>
      <c r="BR13" s="268"/>
      <c r="BS13" s="269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121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137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136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79"/>
      <c r="AL37" s="279"/>
      <c r="AV37" s="97"/>
      <c r="BD37" s="97"/>
      <c r="BQ37" s="20" t="s">
        <v>138</v>
      </c>
    </row>
    <row r="38" spans="1:71" x14ac:dyDescent="0.25">
      <c r="A38" s="9" t="s">
        <v>47</v>
      </c>
      <c r="AK38" s="279"/>
      <c r="AL38" s="279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140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2021-06-19T01:30:51Z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