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A5EEF6C6-EC73-4CD5-AB90-1E37C0B96663}" xr6:coauthVersionLast="45" xr6:coauthVersionMax="45" xr10:uidLastSave="{00000000-0000-0000-0000-000000000000}"/>
  <bookViews>
    <workbookView xWindow="20370" yWindow="-120" windowWidth="25440" windowHeight="15990" firstSheet="1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Weir-2020'!$A$1:$AB$33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5" i="8" l="1"/>
  <c r="AH16" i="8"/>
  <c r="AH14" i="8"/>
  <c r="AH15" i="8"/>
  <c r="R36" i="4"/>
  <c r="S36" i="4"/>
  <c r="L36" i="4"/>
  <c r="K36" i="4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I21" i="3"/>
  <c r="J21" i="3"/>
  <c r="K21" i="3"/>
  <c r="L21" i="3"/>
  <c r="M21" i="3"/>
  <c r="N21" i="3"/>
  <c r="P21" i="3"/>
  <c r="Q21" i="3"/>
  <c r="R21" i="3"/>
  <c r="S21" i="3"/>
  <c r="T21" i="3"/>
  <c r="U21" i="3"/>
  <c r="W21" i="3"/>
  <c r="X21" i="3"/>
  <c r="Y21" i="3"/>
  <c r="Z21" i="3"/>
  <c r="AA21" i="3"/>
  <c r="AB21" i="3"/>
  <c r="M6" i="3"/>
  <c r="N6" i="3"/>
  <c r="T6" i="3"/>
  <c r="U6" i="3"/>
  <c r="AA6" i="3"/>
  <c r="AB6" i="3"/>
  <c r="C7" i="3"/>
  <c r="E6" i="3"/>
  <c r="AH11" i="8"/>
  <c r="AH12" i="8"/>
  <c r="M13" i="8"/>
  <c r="T13" i="8"/>
  <c r="AA13" i="8"/>
  <c r="AF13" i="8"/>
  <c r="AH13" i="8"/>
  <c r="AE25" i="8"/>
  <c r="AF12" i="8"/>
  <c r="AF16" i="8"/>
  <c r="AF17" i="8"/>
  <c r="AF18" i="8"/>
  <c r="AF19" i="8"/>
  <c r="AF20" i="8"/>
  <c r="AF21" i="8"/>
  <c r="AF22" i="8"/>
  <c r="AF23" i="8"/>
  <c r="AF25" i="8"/>
  <c r="T10" i="8"/>
  <c r="AH10" i="8"/>
  <c r="AH6" i="8"/>
  <c r="AH7" i="8"/>
  <c r="AH8" i="8"/>
  <c r="AH9" i="8"/>
  <c r="AH5" i="8"/>
  <c r="K25" i="8"/>
  <c r="AB6" i="8"/>
  <c r="AB7" i="8"/>
  <c r="AB8" i="8"/>
  <c r="AB9" i="8"/>
  <c r="AB10" i="8"/>
  <c r="AB11" i="8"/>
  <c r="AF6" i="8"/>
  <c r="AF7" i="8"/>
  <c r="AF8" i="8"/>
  <c r="AF9" i="8"/>
  <c r="AF10" i="8"/>
  <c r="AF14" i="8"/>
  <c r="AF15" i="8"/>
  <c r="AA6" i="8"/>
  <c r="AA7" i="8"/>
  <c r="AA8" i="8"/>
  <c r="AA9" i="8"/>
  <c r="AA10" i="8"/>
  <c r="AA11" i="8"/>
  <c r="T6" i="8"/>
  <c r="U6" i="8"/>
  <c r="T7" i="8"/>
  <c r="U7" i="8"/>
  <c r="T8" i="8"/>
  <c r="U8" i="8"/>
  <c r="T9" i="8"/>
  <c r="U9" i="8"/>
  <c r="U10" i="8"/>
  <c r="T11" i="8"/>
  <c r="U11" i="8"/>
  <c r="M6" i="8"/>
  <c r="N6" i="8"/>
  <c r="M7" i="8"/>
  <c r="N7" i="8"/>
  <c r="M8" i="8"/>
  <c r="N8" i="8"/>
  <c r="M9" i="8"/>
  <c r="N9" i="8"/>
  <c r="M10" i="8"/>
  <c r="N10" i="8"/>
  <c r="M11" i="8"/>
  <c r="N11" i="8"/>
  <c r="E6" i="8"/>
  <c r="E7" i="8"/>
  <c r="E8" i="8"/>
  <c r="E9" i="8"/>
  <c r="E10" i="8"/>
  <c r="E11" i="8"/>
  <c r="E12" i="8"/>
  <c r="C6" i="8"/>
  <c r="C7" i="8"/>
  <c r="C8" i="8"/>
  <c r="C9" i="8"/>
  <c r="C10" i="8"/>
  <c r="C11" i="8"/>
  <c r="C12" i="8"/>
  <c r="U34" i="4"/>
  <c r="BI33" i="7"/>
  <c r="AA19" i="3"/>
  <c r="AB19" i="3"/>
  <c r="T19" i="3"/>
  <c r="U19" i="3"/>
  <c r="M19" i="3"/>
  <c r="N19" i="3"/>
  <c r="AD25" i="3"/>
  <c r="AD26" i="3"/>
  <c r="AD27" i="3"/>
  <c r="T20" i="8"/>
  <c r="U20" i="8"/>
  <c r="T21" i="8"/>
  <c r="U21" i="8"/>
  <c r="T22" i="8"/>
  <c r="U22" i="8"/>
  <c r="T23" i="8"/>
  <c r="U23" i="8"/>
  <c r="AB13" i="8"/>
  <c r="AB14" i="8"/>
  <c r="AB15" i="8"/>
  <c r="AB16" i="8"/>
  <c r="AB17" i="8"/>
  <c r="AB18" i="8"/>
  <c r="AB19" i="8"/>
  <c r="AB20" i="8"/>
  <c r="AB21" i="8"/>
  <c r="AB22" i="8"/>
  <c r="AB23" i="8"/>
  <c r="AA14" i="8"/>
  <c r="AA15" i="8"/>
  <c r="AA16" i="8"/>
  <c r="AA17" i="8"/>
  <c r="AA18" i="8"/>
  <c r="AA19" i="8"/>
  <c r="AA20" i="8"/>
  <c r="AA21" i="8"/>
  <c r="AA22" i="8"/>
  <c r="AA23" i="8"/>
  <c r="N24" i="3"/>
  <c r="M24" i="3"/>
  <c r="AD24" i="3"/>
  <c r="S37" i="4"/>
  <c r="R37" i="4"/>
  <c r="L37" i="4"/>
  <c r="K37" i="4"/>
  <c r="M20" i="8"/>
  <c r="N20" i="8"/>
  <c r="M21" i="8"/>
  <c r="N21" i="8"/>
  <c r="M22" i="8"/>
  <c r="N22" i="8"/>
  <c r="M23" i="8"/>
  <c r="N23" i="8"/>
  <c r="BA1" i="6"/>
  <c r="AO1" i="6"/>
  <c r="AC1" i="6"/>
  <c r="Q1" i="6"/>
  <c r="AB28" i="8"/>
  <c r="AA28" i="8"/>
  <c r="N28" i="8"/>
  <c r="M28" i="8"/>
  <c r="E5" i="8"/>
  <c r="M5" i="8"/>
  <c r="N5" i="8"/>
  <c r="T5" i="8"/>
  <c r="U5" i="8"/>
  <c r="AA5" i="8"/>
  <c r="AB5" i="8"/>
  <c r="AF5" i="8"/>
  <c r="M12" i="8"/>
  <c r="N12" i="8"/>
  <c r="T12" i="8"/>
  <c r="U12" i="8"/>
  <c r="AA12" i="8"/>
  <c r="AB12" i="8"/>
  <c r="M14" i="8"/>
  <c r="N14" i="8"/>
  <c r="T14" i="8"/>
  <c r="U14" i="8"/>
  <c r="AA15" i="3"/>
  <c r="AB15" i="3"/>
  <c r="AA16" i="3"/>
  <c r="AB16" i="3"/>
  <c r="AA17" i="3"/>
  <c r="AB17" i="3"/>
  <c r="T15" i="3"/>
  <c r="U15" i="3"/>
  <c r="T16" i="3"/>
  <c r="U16" i="3"/>
  <c r="T17" i="3"/>
  <c r="U17" i="3"/>
  <c r="M15" i="3"/>
  <c r="N15" i="3"/>
  <c r="M16" i="3"/>
  <c r="N16" i="3"/>
  <c r="M17" i="3"/>
  <c r="N17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E5" i="3"/>
  <c r="J39" i="4"/>
  <c r="I39" i="4"/>
  <c r="H39" i="4"/>
  <c r="G39" i="4"/>
  <c r="E7" i="3"/>
  <c r="C8" i="3"/>
  <c r="K39" i="4"/>
  <c r="C9" i="3"/>
  <c r="E8" i="3"/>
  <c r="C13" i="8"/>
  <c r="C14" i="8"/>
  <c r="C10" i="3"/>
  <c r="E9" i="3"/>
  <c r="S39" i="4"/>
  <c r="R39" i="4"/>
  <c r="L39" i="4"/>
  <c r="C11" i="3"/>
  <c r="E10" i="3"/>
  <c r="E11" i="3"/>
  <c r="C12" i="3"/>
  <c r="U19" i="8"/>
  <c r="T19" i="8"/>
  <c r="N19" i="8"/>
  <c r="M19" i="8"/>
  <c r="U18" i="8"/>
  <c r="T18" i="8"/>
  <c r="N18" i="8"/>
  <c r="M18" i="8"/>
  <c r="U17" i="8"/>
  <c r="T17" i="8"/>
  <c r="N17" i="8"/>
  <c r="M17" i="8"/>
  <c r="U16" i="8"/>
  <c r="T16" i="8"/>
  <c r="N16" i="8"/>
  <c r="M16" i="8"/>
  <c r="U15" i="8"/>
  <c r="T15" i="8"/>
  <c r="N15" i="8"/>
  <c r="M15" i="8"/>
  <c r="C15" i="8"/>
  <c r="C16" i="8"/>
  <c r="C17" i="8"/>
  <c r="C18" i="8"/>
  <c r="C19" i="8"/>
  <c r="C20" i="8"/>
  <c r="C21" i="8"/>
  <c r="C22" i="8"/>
  <c r="C23" i="8"/>
  <c r="U13" i="8"/>
  <c r="N13" i="8"/>
  <c r="E13" i="8"/>
  <c r="E14" i="8"/>
  <c r="E15" i="8"/>
  <c r="E16" i="8"/>
  <c r="E17" i="8"/>
  <c r="E18" i="8"/>
  <c r="E19" i="8"/>
  <c r="E20" i="8"/>
  <c r="E21" i="8"/>
  <c r="E22" i="8"/>
  <c r="E23" i="8"/>
  <c r="C13" i="3"/>
  <c r="E12" i="3"/>
  <c r="U25" i="8"/>
  <c r="AB25" i="8"/>
  <c r="AA25" i="8"/>
  <c r="N25" i="8"/>
  <c r="M25" i="8"/>
  <c r="T25" i="8"/>
  <c r="AA13" i="3"/>
  <c r="AB13" i="3"/>
  <c r="AA14" i="3"/>
  <c r="AB14" i="3"/>
  <c r="AA18" i="3"/>
  <c r="AB18" i="3"/>
  <c r="T13" i="3"/>
  <c r="U13" i="3"/>
  <c r="T14" i="3"/>
  <c r="U14" i="3"/>
  <c r="T18" i="3"/>
  <c r="U18" i="3"/>
  <c r="M13" i="3"/>
  <c r="N13" i="3"/>
  <c r="M14" i="3"/>
  <c r="N14" i="3"/>
  <c r="M18" i="3"/>
  <c r="N18" i="3"/>
  <c r="BA1" i="7"/>
  <c r="AO1" i="7"/>
  <c r="AC1" i="7"/>
  <c r="Q1" i="7"/>
  <c r="BB1" i="5"/>
  <c r="AT1" i="5"/>
  <c r="AD1" i="5"/>
  <c r="R1" i="5"/>
  <c r="C14" i="3"/>
  <c r="E13" i="3"/>
  <c r="BA33" i="7"/>
  <c r="C15" i="3"/>
  <c r="E14" i="3"/>
  <c r="V40" i="4"/>
  <c r="U40" i="4"/>
  <c r="C16" i="3"/>
  <c r="C17" i="3"/>
  <c r="E15" i="3"/>
  <c r="R40" i="4"/>
  <c r="E17" i="3"/>
  <c r="C18" i="3"/>
  <c r="E16" i="3"/>
  <c r="V34" i="4"/>
  <c r="E18" i="3"/>
  <c r="C19" i="3"/>
  <c r="E19" i="3"/>
  <c r="K40" i="4"/>
  <c r="S40" i="4"/>
  <c r="L40" i="4"/>
  <c r="G21" i="3"/>
  <c r="AA5" i="3"/>
  <c r="AB5" i="3"/>
  <c r="AA7" i="3"/>
  <c r="AB7" i="3"/>
  <c r="T5" i="3"/>
  <c r="U5" i="3"/>
  <c r="M5" i="3"/>
  <c r="N5" i="3"/>
  <c r="M7" i="3"/>
  <c r="N7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8" i="3"/>
  <c r="AB8" i="3"/>
  <c r="AA9" i="3"/>
  <c r="AB9" i="3"/>
  <c r="AA10" i="3"/>
  <c r="AB10" i="3"/>
  <c r="AA11" i="3"/>
  <c r="AB11" i="3"/>
  <c r="AA12" i="3"/>
  <c r="AB12" i="3"/>
  <c r="T7" i="3"/>
  <c r="U7" i="3"/>
  <c r="T8" i="3"/>
  <c r="U8" i="3"/>
  <c r="T9" i="3"/>
  <c r="U9" i="3"/>
  <c r="T10" i="3"/>
  <c r="U10" i="3"/>
  <c r="T11" i="3"/>
  <c r="U11" i="3"/>
  <c r="T12" i="3"/>
  <c r="U12" i="3"/>
  <c r="M8" i="3"/>
  <c r="N8" i="3"/>
  <c r="M9" i="3"/>
  <c r="N9" i="3"/>
  <c r="M10" i="3"/>
  <c r="N10" i="3"/>
  <c r="M11" i="3"/>
  <c r="N11" i="3"/>
  <c r="M12" i="3"/>
  <c r="N12" i="3"/>
  <c r="R30" i="4"/>
  <c r="AD21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/>
  <c r="K5" i="4"/>
  <c r="K11" i="4"/>
  <c r="AP10" i="6"/>
  <c r="AP11" i="6"/>
  <c r="AP12" i="6"/>
  <c r="AP13" i="6"/>
  <c r="AP14" i="6"/>
  <c r="AP15" i="6"/>
  <c r="AP16" i="6"/>
  <c r="AP7" i="6"/>
  <c r="S34" i="4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L34" i="4"/>
  <c r="H34" i="4"/>
  <c r="K34" i="4"/>
  <c r="J34" i="4"/>
</calcChain>
</file>

<file path=xl/sharedStrings.xml><?xml version="1.0" encoding="utf-8"?>
<sst xmlns="http://schemas.openxmlformats.org/spreadsheetml/2006/main" count="555" uniqueCount="125">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</sst>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16" fontId="0" fillId="0" borderId="0" xfId="0" quotePrefix="1" applyNumberFormat="1" applyFill="1" applyAlignment="1">
      <alignment horizontal="center"/>
    </xf>
    <xf numFmtId="0" fontId="2" fillId="0" borderId="6" xfId="0" applyFont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119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tabSelected="1" zoomScaleNormal="100" workbookViewId="0">
      <selection activeCell="X21" sqref="X21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33" width="8.88671875" style="81"/>
    <col min="34" max="34" width="8.88671875" style="229"/>
    <col min="35" max="16384" width="8.88671875" style="81"/>
  </cols>
  <sheetData>
    <row r="1" spans="1:35" s="145" customFormat="1" ht="15.6" x14ac:dyDescent="0.25">
      <c r="A1" s="145" t="s">
        <v>116</v>
      </c>
      <c r="AH1" s="152"/>
    </row>
    <row r="2" spans="1:35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33" t="s">
        <v>26</v>
      </c>
      <c r="AE2" s="233"/>
      <c r="AF2" s="233"/>
      <c r="AH2" s="152"/>
    </row>
    <row r="3" spans="1:35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34"/>
      <c r="AE3" s="234"/>
      <c r="AF3" s="234"/>
      <c r="AH3" s="152"/>
    </row>
    <row r="4" spans="1:35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  <c r="AH4" s="152" t="s">
        <v>109</v>
      </c>
    </row>
    <row r="5" spans="1:35" s="148" customFormat="1" ht="2.4" customHeigh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23" si="5">Y5+W5</f>
        <v>0</v>
      </c>
      <c r="AB5" s="149">
        <f t="shared" ref="AB5:AB23" si="6">Z5+X5</f>
        <v>0</v>
      </c>
      <c r="AC5" s="149"/>
      <c r="AD5" s="149"/>
      <c r="AE5" s="149"/>
      <c r="AF5" s="149">
        <f t="shared" ref="AF5:AF23" si="7">SUM(AD5:AE5)</f>
        <v>0</v>
      </c>
      <c r="AH5" s="146">
        <f>AF5+AA5+T5+M5</f>
        <v>0</v>
      </c>
    </row>
    <row r="6" spans="1:35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2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149">
        <v>0</v>
      </c>
      <c r="AE6" s="149">
        <v>0</v>
      </c>
      <c r="AF6" s="79">
        <f t="shared" ref="AF6:AF20" si="13">SUM(AD6:AE6)</f>
        <v>0</v>
      </c>
      <c r="AH6" s="146">
        <f t="shared" ref="AH6:AH16" si="14">AF6+AA6+T6+M6</f>
        <v>1</v>
      </c>
      <c r="AI6" s="148">
        <v>23</v>
      </c>
    </row>
    <row r="7" spans="1:35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149">
        <v>0</v>
      </c>
      <c r="AE7" s="149">
        <v>0</v>
      </c>
      <c r="AF7" s="79">
        <f t="shared" si="13"/>
        <v>0</v>
      </c>
      <c r="AH7" s="146">
        <f t="shared" si="14"/>
        <v>1</v>
      </c>
      <c r="AI7" s="148">
        <v>24</v>
      </c>
    </row>
    <row r="8" spans="1:35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149">
        <v>0</v>
      </c>
      <c r="AE8" s="149">
        <v>3</v>
      </c>
      <c r="AF8" s="79">
        <f t="shared" si="13"/>
        <v>3</v>
      </c>
      <c r="AH8" s="146">
        <f t="shared" si="14"/>
        <v>28</v>
      </c>
      <c r="AI8" s="148">
        <v>25</v>
      </c>
    </row>
    <row r="9" spans="1:35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149">
        <v>0</v>
      </c>
      <c r="AE9" s="149">
        <v>1</v>
      </c>
      <c r="AF9" s="79">
        <f t="shared" si="13"/>
        <v>1</v>
      </c>
      <c r="AH9" s="146">
        <f t="shared" si="14"/>
        <v>112</v>
      </c>
      <c r="AI9" s="148">
        <v>26</v>
      </c>
    </row>
    <row r="10" spans="1:35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>
        <v>5</v>
      </c>
      <c r="H10" s="149"/>
      <c r="I10" s="149">
        <v>5</v>
      </c>
      <c r="J10" s="149">
        <v>3</v>
      </c>
      <c r="K10" s="149">
        <v>44</v>
      </c>
      <c r="L10" s="149">
        <v>9</v>
      </c>
      <c r="M10" s="79">
        <f t="shared" si="9"/>
        <v>49</v>
      </c>
      <c r="N10" s="79">
        <f t="shared" si="10"/>
        <v>12</v>
      </c>
      <c r="O10" s="149"/>
      <c r="P10" s="149">
        <v>0</v>
      </c>
      <c r="Q10" s="149">
        <v>0</v>
      </c>
      <c r="R10" s="149">
        <v>0</v>
      </c>
      <c r="S10" s="149">
        <v>0</v>
      </c>
      <c r="T10" s="79">
        <f t="shared" si="11"/>
        <v>0</v>
      </c>
      <c r="U10" s="79">
        <f t="shared" si="12"/>
        <v>0</v>
      </c>
      <c r="V10" s="149"/>
      <c r="W10" s="149">
        <v>0</v>
      </c>
      <c r="X10" s="149">
        <v>0</v>
      </c>
      <c r="Y10" s="149">
        <v>9</v>
      </c>
      <c r="Z10" s="149">
        <v>1</v>
      </c>
      <c r="AA10" s="79">
        <f t="shared" si="5"/>
        <v>9</v>
      </c>
      <c r="AB10" s="79">
        <f t="shared" si="6"/>
        <v>1</v>
      </c>
      <c r="AC10" s="149"/>
      <c r="AD10" s="149">
        <v>0</v>
      </c>
      <c r="AE10" s="149">
        <v>0</v>
      </c>
      <c r="AF10" s="79">
        <f t="shared" si="13"/>
        <v>0</v>
      </c>
      <c r="AH10" s="146">
        <f t="shared" si="14"/>
        <v>58</v>
      </c>
      <c r="AI10" s="148">
        <v>27</v>
      </c>
    </row>
    <row r="11" spans="1:35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>
        <v>5</v>
      </c>
      <c r="H11" s="149"/>
      <c r="I11" s="149">
        <v>6</v>
      </c>
      <c r="J11" s="149">
        <v>2</v>
      </c>
      <c r="K11" s="149">
        <v>34</v>
      </c>
      <c r="L11" s="149">
        <v>4</v>
      </c>
      <c r="M11" s="79">
        <f t="shared" si="9"/>
        <v>40</v>
      </c>
      <c r="N11" s="79">
        <f t="shared" si="10"/>
        <v>6</v>
      </c>
      <c r="O11" s="149"/>
      <c r="P11" s="149">
        <v>0</v>
      </c>
      <c r="Q11" s="149">
        <v>0</v>
      </c>
      <c r="R11" s="149">
        <v>0</v>
      </c>
      <c r="S11" s="149">
        <v>0</v>
      </c>
      <c r="T11" s="79">
        <f t="shared" si="11"/>
        <v>0</v>
      </c>
      <c r="U11" s="79">
        <f t="shared" si="12"/>
        <v>0</v>
      </c>
      <c r="V11" s="149"/>
      <c r="W11" s="149">
        <v>0</v>
      </c>
      <c r="X11" s="149">
        <v>0</v>
      </c>
      <c r="Y11" s="149">
        <v>6</v>
      </c>
      <c r="Z11" s="149">
        <v>1</v>
      </c>
      <c r="AA11" s="79">
        <f t="shared" si="5"/>
        <v>6</v>
      </c>
      <c r="AB11" s="79">
        <f t="shared" si="6"/>
        <v>1</v>
      </c>
      <c r="AC11" s="149"/>
      <c r="AD11" s="149">
        <v>0</v>
      </c>
      <c r="AE11" s="149">
        <v>6</v>
      </c>
      <c r="AF11" s="79">
        <v>6</v>
      </c>
      <c r="AH11" s="146">
        <f t="shared" si="14"/>
        <v>52</v>
      </c>
      <c r="AI11" s="148">
        <v>28</v>
      </c>
    </row>
    <row r="12" spans="1:35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149">
        <v>5</v>
      </c>
      <c r="H12" s="149"/>
      <c r="I12" s="149">
        <v>3</v>
      </c>
      <c r="J12" s="149">
        <v>1</v>
      </c>
      <c r="K12" s="149">
        <v>34</v>
      </c>
      <c r="L12" s="149">
        <v>10</v>
      </c>
      <c r="M12" s="79">
        <f t="shared" si="1"/>
        <v>37</v>
      </c>
      <c r="N12" s="79">
        <f t="shared" si="2"/>
        <v>11</v>
      </c>
      <c r="O12" s="79"/>
      <c r="P12" s="149">
        <v>0</v>
      </c>
      <c r="Q12" s="149">
        <v>0</v>
      </c>
      <c r="R12" s="149">
        <v>0</v>
      </c>
      <c r="S12" s="149">
        <v>0</v>
      </c>
      <c r="T12" s="79">
        <f t="shared" si="3"/>
        <v>0</v>
      </c>
      <c r="U12" s="79">
        <f t="shared" si="4"/>
        <v>0</v>
      </c>
      <c r="V12" s="79"/>
      <c r="W12" s="149">
        <v>0</v>
      </c>
      <c r="X12" s="149">
        <v>0</v>
      </c>
      <c r="Y12" s="149">
        <v>12</v>
      </c>
      <c r="Z12" s="149">
        <v>3</v>
      </c>
      <c r="AA12" s="79">
        <f t="shared" si="5"/>
        <v>12</v>
      </c>
      <c r="AB12" s="79">
        <f t="shared" si="6"/>
        <v>3</v>
      </c>
      <c r="AC12" s="79"/>
      <c r="AD12" s="149">
        <v>0</v>
      </c>
      <c r="AE12" s="149">
        <v>1</v>
      </c>
      <c r="AF12" s="79">
        <f t="shared" si="13"/>
        <v>1</v>
      </c>
      <c r="AH12" s="146">
        <f t="shared" si="14"/>
        <v>50</v>
      </c>
      <c r="AI12" s="148">
        <v>29</v>
      </c>
    </row>
    <row r="13" spans="1:35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149">
        <v>5</v>
      </c>
      <c r="H13" s="149"/>
      <c r="I13" s="149">
        <v>2</v>
      </c>
      <c r="J13" s="149">
        <v>0</v>
      </c>
      <c r="K13" s="149">
        <v>8</v>
      </c>
      <c r="L13" s="149">
        <v>0</v>
      </c>
      <c r="M13" s="79">
        <f t="shared" ref="M13:N19" si="15">K13+I13</f>
        <v>10</v>
      </c>
      <c r="N13" s="79">
        <f t="shared" si="15"/>
        <v>0</v>
      </c>
      <c r="O13" s="79"/>
      <c r="P13" s="149">
        <v>0</v>
      </c>
      <c r="Q13" s="149">
        <v>0</v>
      </c>
      <c r="R13" s="149">
        <v>0</v>
      </c>
      <c r="S13" s="149">
        <v>0</v>
      </c>
      <c r="T13" s="79">
        <f t="shared" ref="T13:U19" si="16">P13+R13</f>
        <v>0</v>
      </c>
      <c r="U13" s="79">
        <f t="shared" si="16"/>
        <v>0</v>
      </c>
      <c r="V13" s="79"/>
      <c r="W13" s="149">
        <v>0</v>
      </c>
      <c r="X13" s="149">
        <v>0</v>
      </c>
      <c r="Y13" s="149">
        <v>6</v>
      </c>
      <c r="Z13" s="149">
        <v>1</v>
      </c>
      <c r="AA13" s="79">
        <f t="shared" si="5"/>
        <v>6</v>
      </c>
      <c r="AB13" s="79">
        <f t="shared" si="6"/>
        <v>1</v>
      </c>
      <c r="AC13" s="79"/>
      <c r="AD13" s="149">
        <v>0</v>
      </c>
      <c r="AE13" s="149">
        <v>1</v>
      </c>
      <c r="AF13" s="79">
        <f t="shared" si="13"/>
        <v>1</v>
      </c>
      <c r="AH13" s="146">
        <f t="shared" si="14"/>
        <v>17</v>
      </c>
      <c r="AI13" s="148">
        <v>30</v>
      </c>
    </row>
    <row r="14" spans="1:35" s="148" customFormat="1" x14ac:dyDescent="0.25">
      <c r="A14" s="152">
        <v>31</v>
      </c>
      <c r="B14" s="146"/>
      <c r="C14" s="222">
        <f t="shared" ref="C14" si="17">C13+7</f>
        <v>44042</v>
      </c>
      <c r="D14" s="146" t="s">
        <v>35</v>
      </c>
      <c r="E14" s="222">
        <f t="shared" ref="E14:E19" si="18">E13+7</f>
        <v>44048</v>
      </c>
      <c r="F14" s="146"/>
      <c r="G14" s="149">
        <v>5</v>
      </c>
      <c r="H14" s="149"/>
      <c r="I14" s="230">
        <v>3</v>
      </c>
      <c r="J14" s="230">
        <v>0</v>
      </c>
      <c r="K14" s="230">
        <v>2</v>
      </c>
      <c r="L14" s="230">
        <v>1</v>
      </c>
      <c r="M14" s="79">
        <f t="shared" ref="M14" si="19">K14+I14</f>
        <v>5</v>
      </c>
      <c r="N14" s="79">
        <f t="shared" ref="N14" si="20">L14+J14</f>
        <v>1</v>
      </c>
      <c r="O14" s="79"/>
      <c r="P14" s="149">
        <v>0</v>
      </c>
      <c r="Q14" s="149">
        <v>0</v>
      </c>
      <c r="R14" s="149">
        <v>0</v>
      </c>
      <c r="S14" s="149">
        <v>0</v>
      </c>
      <c r="T14" s="79">
        <f t="shared" ref="T14" si="21">P14+R14</f>
        <v>0</v>
      </c>
      <c r="U14" s="79">
        <f t="shared" ref="U14" si="22">Q14+S14</f>
        <v>0</v>
      </c>
      <c r="V14" s="79"/>
      <c r="W14" s="149">
        <v>0</v>
      </c>
      <c r="X14" s="149">
        <v>0</v>
      </c>
      <c r="Y14" s="149">
        <v>1</v>
      </c>
      <c r="Z14" s="149">
        <v>0</v>
      </c>
      <c r="AA14" s="79">
        <f t="shared" si="5"/>
        <v>1</v>
      </c>
      <c r="AB14" s="79">
        <f t="shared" si="6"/>
        <v>0</v>
      </c>
      <c r="AC14" s="79"/>
      <c r="AD14" s="149">
        <v>0</v>
      </c>
      <c r="AE14" s="149">
        <v>0</v>
      </c>
      <c r="AF14" s="79">
        <f t="shared" si="13"/>
        <v>0</v>
      </c>
      <c r="AH14" s="146">
        <f t="shared" si="14"/>
        <v>6</v>
      </c>
      <c r="AI14" s="148">
        <v>31</v>
      </c>
    </row>
    <row r="15" spans="1:35" s="148" customFormat="1" x14ac:dyDescent="0.25">
      <c r="A15" s="152">
        <v>32</v>
      </c>
      <c r="B15" s="146"/>
      <c r="C15" s="222">
        <f t="shared" ref="C15:C19" si="23">C14+7</f>
        <v>44049</v>
      </c>
      <c r="D15" s="146" t="s">
        <v>35</v>
      </c>
      <c r="E15" s="222">
        <f t="shared" si="18"/>
        <v>44055</v>
      </c>
      <c r="F15" s="146"/>
      <c r="G15" s="149">
        <v>5</v>
      </c>
      <c r="H15" s="149"/>
      <c r="I15" s="149">
        <v>13</v>
      </c>
      <c r="J15" s="149">
        <v>0</v>
      </c>
      <c r="K15" s="149">
        <v>29</v>
      </c>
      <c r="L15" s="149">
        <v>5</v>
      </c>
      <c r="M15" s="79">
        <f t="shared" si="15"/>
        <v>42</v>
      </c>
      <c r="N15" s="79">
        <f t="shared" si="15"/>
        <v>5</v>
      </c>
      <c r="O15" s="79"/>
      <c r="P15" s="149">
        <v>0</v>
      </c>
      <c r="Q15" s="149">
        <v>0</v>
      </c>
      <c r="R15" s="149">
        <v>0</v>
      </c>
      <c r="S15" s="149">
        <v>0</v>
      </c>
      <c r="T15" s="79">
        <f t="shared" si="16"/>
        <v>0</v>
      </c>
      <c r="U15" s="79">
        <f t="shared" si="16"/>
        <v>0</v>
      </c>
      <c r="V15" s="79"/>
      <c r="W15" s="149">
        <v>0</v>
      </c>
      <c r="X15" s="149">
        <v>0</v>
      </c>
      <c r="Y15" s="149">
        <v>2</v>
      </c>
      <c r="Z15" s="149">
        <v>0</v>
      </c>
      <c r="AA15" s="79">
        <f t="shared" si="5"/>
        <v>2</v>
      </c>
      <c r="AB15" s="79">
        <f t="shared" si="6"/>
        <v>0</v>
      </c>
      <c r="AC15" s="79"/>
      <c r="AD15" s="149">
        <v>0</v>
      </c>
      <c r="AE15" s="149">
        <v>0</v>
      </c>
      <c r="AF15" s="79">
        <f t="shared" si="13"/>
        <v>0</v>
      </c>
      <c r="AH15" s="146">
        <f t="shared" si="14"/>
        <v>44</v>
      </c>
      <c r="AI15" s="148">
        <v>32</v>
      </c>
    </row>
    <row r="16" spans="1:35" s="148" customFormat="1" x14ac:dyDescent="0.25">
      <c r="A16" s="152">
        <v>33</v>
      </c>
      <c r="B16" s="146"/>
      <c r="C16" s="222">
        <f t="shared" si="23"/>
        <v>44056</v>
      </c>
      <c r="D16" s="146" t="s">
        <v>35</v>
      </c>
      <c r="E16" s="222">
        <f t="shared" si="18"/>
        <v>44062</v>
      </c>
      <c r="F16" s="146"/>
      <c r="G16" s="149">
        <v>5</v>
      </c>
      <c r="H16" s="149"/>
      <c r="I16" s="149">
        <v>5</v>
      </c>
      <c r="J16" s="149">
        <v>1</v>
      </c>
      <c r="K16" s="149">
        <v>12</v>
      </c>
      <c r="L16" s="149">
        <v>1</v>
      </c>
      <c r="M16" s="79">
        <f t="shared" si="15"/>
        <v>17</v>
      </c>
      <c r="N16" s="79">
        <f t="shared" si="15"/>
        <v>2</v>
      </c>
      <c r="O16" s="79"/>
      <c r="P16" s="149">
        <v>0</v>
      </c>
      <c r="Q16" s="149">
        <v>0</v>
      </c>
      <c r="R16" s="149">
        <v>0</v>
      </c>
      <c r="S16" s="149">
        <v>0</v>
      </c>
      <c r="T16" s="79">
        <f t="shared" si="16"/>
        <v>0</v>
      </c>
      <c r="U16" s="79">
        <f t="shared" si="16"/>
        <v>0</v>
      </c>
      <c r="V16" s="79"/>
      <c r="W16" s="149">
        <v>0</v>
      </c>
      <c r="X16" s="149">
        <v>0</v>
      </c>
      <c r="Y16" s="149">
        <v>2</v>
      </c>
      <c r="Z16" s="149">
        <v>0</v>
      </c>
      <c r="AA16" s="79">
        <f t="shared" si="5"/>
        <v>2</v>
      </c>
      <c r="AB16" s="79">
        <f t="shared" si="6"/>
        <v>0</v>
      </c>
      <c r="AC16" s="79"/>
      <c r="AD16" s="149">
        <v>0</v>
      </c>
      <c r="AE16" s="149">
        <v>0</v>
      </c>
      <c r="AF16" s="79">
        <f t="shared" si="13"/>
        <v>0</v>
      </c>
      <c r="AH16" s="146">
        <f t="shared" si="14"/>
        <v>19</v>
      </c>
      <c r="AI16" s="148">
        <v>33</v>
      </c>
    </row>
    <row r="17" spans="1:35" s="148" customFormat="1" x14ac:dyDescent="0.25">
      <c r="A17" s="152">
        <v>34</v>
      </c>
      <c r="B17" s="146"/>
      <c r="C17" s="222">
        <f t="shared" si="23"/>
        <v>44063</v>
      </c>
      <c r="D17" s="146" t="s">
        <v>35</v>
      </c>
      <c r="E17" s="222">
        <f t="shared" si="18"/>
        <v>44069</v>
      </c>
      <c r="F17" s="146"/>
      <c r="G17" s="149"/>
      <c r="H17" s="149"/>
      <c r="I17" s="149"/>
      <c r="J17" s="149"/>
      <c r="K17" s="149"/>
      <c r="L17" s="149"/>
      <c r="M17" s="79">
        <f t="shared" si="15"/>
        <v>0</v>
      </c>
      <c r="N17" s="79">
        <f t="shared" si="15"/>
        <v>0</v>
      </c>
      <c r="O17" s="79"/>
      <c r="P17" s="149"/>
      <c r="Q17" s="149"/>
      <c r="R17" s="149"/>
      <c r="S17" s="149"/>
      <c r="T17" s="79">
        <f t="shared" si="16"/>
        <v>0</v>
      </c>
      <c r="U17" s="79">
        <f t="shared" si="16"/>
        <v>0</v>
      </c>
      <c r="V17" s="79"/>
      <c r="W17" s="149"/>
      <c r="X17" s="149"/>
      <c r="Y17" s="149"/>
      <c r="Z17" s="149"/>
      <c r="AA17" s="79">
        <f t="shared" si="5"/>
        <v>0</v>
      </c>
      <c r="AB17" s="79">
        <f t="shared" si="6"/>
        <v>0</v>
      </c>
      <c r="AC17" s="79"/>
      <c r="AD17" s="149"/>
      <c r="AE17" s="149"/>
      <c r="AF17" s="79">
        <f t="shared" si="13"/>
        <v>0</v>
      </c>
      <c r="AH17" s="146"/>
      <c r="AI17" s="148">
        <v>34</v>
      </c>
    </row>
    <row r="18" spans="1:35" s="148" customFormat="1" x14ac:dyDescent="0.25">
      <c r="A18" s="152">
        <v>35</v>
      </c>
      <c r="B18" s="146"/>
      <c r="C18" s="222">
        <f t="shared" si="23"/>
        <v>44070</v>
      </c>
      <c r="D18" s="146" t="s">
        <v>35</v>
      </c>
      <c r="E18" s="222">
        <f t="shared" si="18"/>
        <v>44076</v>
      </c>
      <c r="F18" s="146"/>
      <c r="G18" s="149"/>
      <c r="H18" s="149"/>
      <c r="I18" s="149"/>
      <c r="J18" s="149"/>
      <c r="K18" s="149"/>
      <c r="L18" s="149"/>
      <c r="M18" s="79">
        <f t="shared" si="15"/>
        <v>0</v>
      </c>
      <c r="N18" s="79">
        <f t="shared" si="15"/>
        <v>0</v>
      </c>
      <c r="O18" s="79"/>
      <c r="P18" s="149"/>
      <c r="Q18" s="149"/>
      <c r="R18" s="149"/>
      <c r="S18" s="149"/>
      <c r="T18" s="79">
        <f t="shared" si="16"/>
        <v>0</v>
      </c>
      <c r="U18" s="79">
        <f t="shared" si="16"/>
        <v>0</v>
      </c>
      <c r="V18" s="79"/>
      <c r="W18" s="149"/>
      <c r="X18" s="149"/>
      <c r="Y18" s="149"/>
      <c r="Z18" s="149"/>
      <c r="AA18" s="79">
        <f t="shared" si="5"/>
        <v>0</v>
      </c>
      <c r="AB18" s="79">
        <f t="shared" si="6"/>
        <v>0</v>
      </c>
      <c r="AC18" s="79"/>
      <c r="AD18" s="149"/>
      <c r="AE18" s="149"/>
      <c r="AF18" s="79">
        <f t="shared" si="13"/>
        <v>0</v>
      </c>
      <c r="AH18" s="146"/>
      <c r="AI18" s="148">
        <v>35</v>
      </c>
    </row>
    <row r="19" spans="1:35" s="148" customFormat="1" x14ac:dyDescent="0.25">
      <c r="A19" s="152">
        <v>36</v>
      </c>
      <c r="B19" s="146"/>
      <c r="C19" s="222">
        <f t="shared" si="23"/>
        <v>44077</v>
      </c>
      <c r="D19" s="146" t="s">
        <v>35</v>
      </c>
      <c r="E19" s="222">
        <f t="shared" si="18"/>
        <v>44083</v>
      </c>
      <c r="F19" s="146"/>
      <c r="G19" s="149"/>
      <c r="H19" s="149"/>
      <c r="I19" s="149"/>
      <c r="J19" s="149"/>
      <c r="K19" s="149"/>
      <c r="L19" s="149"/>
      <c r="M19" s="79">
        <f t="shared" si="15"/>
        <v>0</v>
      </c>
      <c r="N19" s="79">
        <f t="shared" si="15"/>
        <v>0</v>
      </c>
      <c r="O19" s="79"/>
      <c r="P19" s="149"/>
      <c r="Q19" s="149"/>
      <c r="R19" s="149"/>
      <c r="S19" s="149"/>
      <c r="T19" s="79">
        <f t="shared" si="16"/>
        <v>0</v>
      </c>
      <c r="U19" s="79">
        <f t="shared" si="16"/>
        <v>0</v>
      </c>
      <c r="V19" s="79"/>
      <c r="W19" s="149"/>
      <c r="X19" s="149"/>
      <c r="Y19" s="149"/>
      <c r="Z19" s="149"/>
      <c r="AA19" s="79">
        <f t="shared" si="5"/>
        <v>0</v>
      </c>
      <c r="AB19" s="79">
        <f t="shared" si="6"/>
        <v>0</v>
      </c>
      <c r="AC19" s="79"/>
      <c r="AD19" s="149"/>
      <c r="AE19" s="149"/>
      <c r="AF19" s="79">
        <f t="shared" si="13"/>
        <v>0</v>
      </c>
      <c r="AH19" s="146"/>
      <c r="AI19" s="148">
        <v>36</v>
      </c>
    </row>
    <row r="20" spans="1:35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149"/>
      <c r="H20" s="149"/>
      <c r="I20" s="149"/>
      <c r="J20" s="149"/>
      <c r="K20" s="149"/>
      <c r="L20" s="149"/>
      <c r="M20" s="79">
        <f t="shared" ref="M20:M23" si="24">K20+I20</f>
        <v>0</v>
      </c>
      <c r="N20" s="79">
        <f t="shared" ref="N20:N23" si="25">L20+J20</f>
        <v>0</v>
      </c>
      <c r="O20" s="79"/>
      <c r="P20" s="149"/>
      <c r="Q20" s="149"/>
      <c r="R20" s="149"/>
      <c r="S20" s="149"/>
      <c r="T20" s="79">
        <f t="shared" ref="T20:T23" si="26">P20+R20</f>
        <v>0</v>
      </c>
      <c r="U20" s="79">
        <f t="shared" ref="U20:U23" si="27">Q20+S20</f>
        <v>0</v>
      </c>
      <c r="V20" s="79"/>
      <c r="W20" s="149"/>
      <c r="X20" s="149"/>
      <c r="Y20" s="149"/>
      <c r="Z20" s="149"/>
      <c r="AA20" s="79">
        <f t="shared" si="5"/>
        <v>0</v>
      </c>
      <c r="AB20" s="79">
        <f t="shared" si="6"/>
        <v>0</v>
      </c>
      <c r="AC20" s="79"/>
      <c r="AD20" s="149"/>
      <c r="AE20" s="149"/>
      <c r="AF20" s="79">
        <f t="shared" si="13"/>
        <v>0</v>
      </c>
      <c r="AH20" s="146"/>
      <c r="AI20" s="148">
        <v>37</v>
      </c>
    </row>
    <row r="21" spans="1:35" s="148" customFormat="1" x14ac:dyDescent="0.25">
      <c r="A21" s="152">
        <v>38</v>
      </c>
      <c r="B21" s="146"/>
      <c r="C21" s="222">
        <f>C20+7</f>
        <v>44091</v>
      </c>
      <c r="D21" s="146" t="s">
        <v>35</v>
      </c>
      <c r="E21" s="222">
        <f>E20+7</f>
        <v>44097</v>
      </c>
      <c r="F21" s="146"/>
      <c r="G21" s="149"/>
      <c r="H21" s="149"/>
      <c r="I21" s="149"/>
      <c r="J21" s="149"/>
      <c r="K21" s="149"/>
      <c r="L21" s="149"/>
      <c r="M21" s="79">
        <f t="shared" si="24"/>
        <v>0</v>
      </c>
      <c r="N21" s="79">
        <f t="shared" si="25"/>
        <v>0</v>
      </c>
      <c r="O21" s="79"/>
      <c r="P21" s="149"/>
      <c r="Q21" s="149"/>
      <c r="R21" s="149"/>
      <c r="S21" s="149"/>
      <c r="T21" s="79">
        <f t="shared" si="26"/>
        <v>0</v>
      </c>
      <c r="U21" s="79">
        <f t="shared" si="27"/>
        <v>0</v>
      </c>
      <c r="V21" s="79"/>
      <c r="W21" s="149"/>
      <c r="X21" s="149"/>
      <c r="Y21" s="149"/>
      <c r="Z21" s="149"/>
      <c r="AA21" s="79">
        <f t="shared" si="5"/>
        <v>0</v>
      </c>
      <c r="AB21" s="79">
        <f t="shared" si="6"/>
        <v>0</v>
      </c>
      <c r="AC21" s="79"/>
      <c r="AD21" s="149"/>
      <c r="AE21" s="149"/>
      <c r="AF21" s="79">
        <f t="shared" si="7"/>
        <v>0</v>
      </c>
      <c r="AH21" s="146"/>
      <c r="AI21" s="148">
        <v>38</v>
      </c>
    </row>
    <row r="22" spans="1:35" s="148" customFormat="1" x14ac:dyDescent="0.25">
      <c r="A22" s="152">
        <v>39</v>
      </c>
      <c r="B22" s="146"/>
      <c r="C22" s="222">
        <f>C21+7</f>
        <v>44098</v>
      </c>
      <c r="D22" s="146" t="s">
        <v>35</v>
      </c>
      <c r="E22" s="222">
        <f>E21+7</f>
        <v>44104</v>
      </c>
      <c r="F22" s="146"/>
      <c r="G22" s="149"/>
      <c r="H22" s="149"/>
      <c r="I22" s="149"/>
      <c r="J22" s="149"/>
      <c r="K22" s="149"/>
      <c r="L22" s="149"/>
      <c r="M22" s="79">
        <f t="shared" si="24"/>
        <v>0</v>
      </c>
      <c r="N22" s="79">
        <f t="shared" si="25"/>
        <v>0</v>
      </c>
      <c r="O22" s="79"/>
      <c r="P22" s="149"/>
      <c r="Q22" s="149"/>
      <c r="R22" s="149"/>
      <c r="S22" s="149"/>
      <c r="T22" s="79">
        <f t="shared" si="26"/>
        <v>0</v>
      </c>
      <c r="U22" s="79">
        <f t="shared" si="27"/>
        <v>0</v>
      </c>
      <c r="V22" s="79"/>
      <c r="W22" s="149"/>
      <c r="X22" s="149"/>
      <c r="Y22" s="149"/>
      <c r="Z22" s="149"/>
      <c r="AA22" s="79">
        <f t="shared" si="5"/>
        <v>0</v>
      </c>
      <c r="AB22" s="79">
        <f t="shared" si="6"/>
        <v>0</v>
      </c>
      <c r="AC22" s="79"/>
      <c r="AD22" s="149"/>
      <c r="AE22" s="149"/>
      <c r="AF22" s="79">
        <f t="shared" si="7"/>
        <v>0</v>
      </c>
      <c r="AH22" s="146"/>
      <c r="AI22" s="148">
        <v>39</v>
      </c>
    </row>
    <row r="23" spans="1:35" s="148" customFormat="1" x14ac:dyDescent="0.25">
      <c r="A23" s="152">
        <v>40</v>
      </c>
      <c r="B23" s="146"/>
      <c r="C23" s="222">
        <f t="shared" ref="C23" si="28">C22+7</f>
        <v>44105</v>
      </c>
      <c r="D23" s="146" t="s">
        <v>35</v>
      </c>
      <c r="E23" s="222">
        <f t="shared" ref="E23" si="29">E22+7</f>
        <v>44111</v>
      </c>
      <c r="F23" s="146"/>
      <c r="G23" s="149"/>
      <c r="H23" s="149"/>
      <c r="I23" s="149"/>
      <c r="J23" s="149"/>
      <c r="K23" s="149"/>
      <c r="L23" s="149"/>
      <c r="M23" s="79">
        <f t="shared" si="24"/>
        <v>0</v>
      </c>
      <c r="N23" s="79">
        <f t="shared" si="25"/>
        <v>0</v>
      </c>
      <c r="O23" s="79"/>
      <c r="P23" s="149"/>
      <c r="Q23" s="149"/>
      <c r="R23" s="149"/>
      <c r="S23" s="149"/>
      <c r="T23" s="79">
        <f t="shared" si="26"/>
        <v>0</v>
      </c>
      <c r="U23" s="79">
        <f t="shared" si="27"/>
        <v>0</v>
      </c>
      <c r="V23" s="79"/>
      <c r="W23" s="149"/>
      <c r="X23" s="149"/>
      <c r="Y23" s="149"/>
      <c r="Z23" s="149"/>
      <c r="AA23" s="79">
        <f t="shared" si="5"/>
        <v>0</v>
      </c>
      <c r="AB23" s="79">
        <f t="shared" si="6"/>
        <v>0</v>
      </c>
      <c r="AC23" s="79"/>
      <c r="AD23" s="149"/>
      <c r="AE23" s="149"/>
      <c r="AF23" s="79">
        <f t="shared" si="7"/>
        <v>0</v>
      </c>
      <c r="AH23" s="146"/>
      <c r="AI23" s="148">
        <v>40</v>
      </c>
    </row>
    <row r="24" spans="1:35" s="148" customFormat="1" ht="6" customHeight="1" x14ac:dyDescent="0.25">
      <c r="A24" s="152"/>
      <c r="B24" s="146"/>
      <c r="C24" s="222"/>
      <c r="D24" s="225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149"/>
      <c r="Q24" s="149"/>
      <c r="R24" s="149"/>
      <c r="S24" s="14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  <c r="AH24" s="146"/>
    </row>
    <row r="25" spans="1:35" s="145" customFormat="1" ht="19.5" customHeight="1" x14ac:dyDescent="0.25">
      <c r="A25" s="152"/>
      <c r="B25" s="152"/>
      <c r="C25" s="156"/>
      <c r="D25" s="157"/>
      <c r="E25" s="158" t="s">
        <v>120</v>
      </c>
      <c r="F25" s="77"/>
      <c r="G25" s="77">
        <f>SUM(G5:G23)</f>
        <v>46</v>
      </c>
      <c r="H25" s="77"/>
      <c r="I25" s="77">
        <f t="shared" ref="I25:N25" si="30">SUM(I5:I23)</f>
        <v>41</v>
      </c>
      <c r="J25" s="77">
        <f t="shared" si="30"/>
        <v>7</v>
      </c>
      <c r="K25" s="77">
        <f>SUM(K5:K23)</f>
        <v>279</v>
      </c>
      <c r="L25" s="77">
        <f t="shared" si="30"/>
        <v>53</v>
      </c>
      <c r="M25" s="77">
        <f t="shared" si="30"/>
        <v>320</v>
      </c>
      <c r="N25" s="77">
        <f t="shared" si="30"/>
        <v>60</v>
      </c>
      <c r="O25" s="226"/>
      <c r="P25" s="77">
        <f t="shared" ref="P25:U25" si="31">SUM(P5:P23)</f>
        <v>0</v>
      </c>
      <c r="Q25" s="77">
        <f t="shared" si="31"/>
        <v>0</v>
      </c>
      <c r="R25" s="77">
        <f t="shared" si="31"/>
        <v>0</v>
      </c>
      <c r="S25" s="77">
        <f t="shared" si="31"/>
        <v>0</v>
      </c>
      <c r="T25" s="77">
        <f t="shared" si="31"/>
        <v>0</v>
      </c>
      <c r="U25" s="77">
        <f t="shared" si="31"/>
        <v>0</v>
      </c>
      <c r="V25" s="226"/>
      <c r="W25" s="77">
        <f t="shared" ref="W25:AB25" si="32">SUM(W5:W23)</f>
        <v>0</v>
      </c>
      <c r="X25" s="77">
        <f t="shared" si="32"/>
        <v>0</v>
      </c>
      <c r="Y25" s="77">
        <f t="shared" si="32"/>
        <v>56</v>
      </c>
      <c r="Z25" s="77">
        <f t="shared" si="32"/>
        <v>7</v>
      </c>
      <c r="AA25" s="77">
        <f t="shared" si="32"/>
        <v>56</v>
      </c>
      <c r="AB25" s="77">
        <f t="shared" si="32"/>
        <v>7</v>
      </c>
      <c r="AC25" s="226"/>
      <c r="AD25" s="77">
        <f>SUM(AD5:AD23)</f>
        <v>0</v>
      </c>
      <c r="AE25" s="77">
        <f t="shared" ref="AE25:AF25" si="33">SUM(AE5:AE23)</f>
        <v>12</v>
      </c>
      <c r="AF25" s="77">
        <f t="shared" si="33"/>
        <v>12</v>
      </c>
      <c r="AH25" s="152">
        <f>SUM(AH6:AH23)</f>
        <v>388</v>
      </c>
    </row>
    <row r="26" spans="1:35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  <c r="AH26" s="149"/>
    </row>
    <row r="27" spans="1:35" s="221" customFormat="1" ht="15.6" x14ac:dyDescent="0.25">
      <c r="A27" s="142" t="s">
        <v>117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  <c r="AH27" s="149"/>
    </row>
    <row r="28" spans="1:35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  <c r="AH28" s="146"/>
    </row>
    <row r="29" spans="1:35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  <c r="AH29" s="152"/>
    </row>
    <row r="30" spans="1:35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  <c r="AH30" s="152"/>
    </row>
    <row r="31" spans="1:35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  <c r="AH31" s="152"/>
    </row>
    <row r="32" spans="1:35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H32" s="146"/>
    </row>
    <row r="33" spans="1:34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H33" s="146"/>
    </row>
    <row r="34" spans="1:34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  <c r="AH34" s="146"/>
    </row>
    <row r="35" spans="1:34" s="148" customFormat="1" x14ac:dyDescent="0.25">
      <c r="A35" s="147" t="s">
        <v>38</v>
      </c>
      <c r="B35" s="147"/>
      <c r="C35" s="147"/>
      <c r="D35" s="147"/>
      <c r="E35" s="147"/>
      <c r="AH35" s="146"/>
    </row>
    <row r="36" spans="1:34" s="148" customFormat="1" x14ac:dyDescent="0.25">
      <c r="A36" s="147" t="s">
        <v>39</v>
      </c>
      <c r="B36" s="147"/>
      <c r="C36" s="147"/>
      <c r="D36" s="147"/>
      <c r="E36" s="147"/>
      <c r="AH36" s="146"/>
    </row>
    <row r="37" spans="1:34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4" x14ac:dyDescent="0.25">
      <c r="B38" s="80"/>
      <c r="C38" s="80"/>
      <c r="D38" s="80"/>
      <c r="E38" s="80"/>
      <c r="F38" s="227"/>
    </row>
    <row r="40" spans="1:34" x14ac:dyDescent="0.25">
      <c r="K40" s="22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zoomScale="110" zoomScaleNormal="110" workbookViewId="0">
      <selection activeCell="C7" sqref="C7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118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109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4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7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7" si="2">W5+Y5</f>
        <v>0</v>
      </c>
      <c r="AB5" s="217">
        <f t="shared" si="2"/>
        <v>0</v>
      </c>
      <c r="AD5" s="25"/>
    </row>
    <row r="6" spans="1:30" s="164" customFormat="1" x14ac:dyDescent="0.25">
      <c r="A6" s="172">
        <v>35</v>
      </c>
      <c r="B6" s="165"/>
      <c r="C6" s="173">
        <v>44070</v>
      </c>
      <c r="D6" s="231" t="s">
        <v>41</v>
      </c>
      <c r="E6" s="173">
        <f>C6+6</f>
        <v>44076</v>
      </c>
      <c r="F6" s="165"/>
      <c r="G6" s="25"/>
      <c r="H6" s="168"/>
      <c r="I6" s="168"/>
      <c r="J6" s="168"/>
      <c r="K6" s="168"/>
      <c r="L6" s="168"/>
      <c r="M6" s="25">
        <f t="shared" ref="M6" si="3">I6+K6</f>
        <v>0</v>
      </c>
      <c r="N6" s="25">
        <f t="shared" ref="N6" si="4">J6+L6</f>
        <v>0</v>
      </c>
      <c r="O6" s="168"/>
      <c r="P6" s="168"/>
      <c r="Q6" s="168"/>
      <c r="R6" s="168"/>
      <c r="S6" s="168"/>
      <c r="T6" s="25">
        <f t="shared" ref="T6" si="5">P6+R6</f>
        <v>0</v>
      </c>
      <c r="U6" s="25">
        <f t="shared" ref="U6" si="6">Q6+S6</f>
        <v>0</v>
      </c>
      <c r="V6" s="168"/>
      <c r="W6" s="177"/>
      <c r="X6" s="177"/>
      <c r="Y6" s="177"/>
      <c r="Z6" s="177"/>
      <c r="AA6" s="174">
        <f t="shared" ref="AA6" si="7">W6+Y6</f>
        <v>0</v>
      </c>
      <c r="AB6" s="174">
        <f t="shared" ref="AB6" si="8">X6+Z6</f>
        <v>0</v>
      </c>
      <c r="AD6" s="218">
        <f t="shared" ref="AD6:AD7" si="9">SUM(AA6,T6,M6)</f>
        <v>0</v>
      </c>
    </row>
    <row r="7" spans="1:30" s="34" customFormat="1" x14ac:dyDescent="0.25">
      <c r="A7" s="176">
        <v>36</v>
      </c>
      <c r="B7" s="176"/>
      <c r="C7" s="173">
        <f>C6+7</f>
        <v>44077</v>
      </c>
      <c r="D7" s="175" t="s">
        <v>41</v>
      </c>
      <c r="E7" s="173">
        <f t="shared" si="0"/>
        <v>44083</v>
      </c>
      <c r="F7" s="176"/>
      <c r="G7" s="25"/>
      <c r="H7" s="168"/>
      <c r="I7" s="168"/>
      <c r="J7" s="168"/>
      <c r="K7" s="168"/>
      <c r="L7" s="168"/>
      <c r="M7" s="25">
        <f t="shared" si="1"/>
        <v>0</v>
      </c>
      <c r="N7" s="25">
        <f t="shared" si="1"/>
        <v>0</v>
      </c>
      <c r="O7" s="168"/>
      <c r="P7" s="168"/>
      <c r="Q7" s="168"/>
      <c r="R7" s="168"/>
      <c r="S7" s="168"/>
      <c r="T7" s="25">
        <f t="shared" ref="T7:T12" si="10">P7+R7</f>
        <v>0</v>
      </c>
      <c r="U7" s="25">
        <f t="shared" ref="U7:U12" si="11">Q7+S7</f>
        <v>0</v>
      </c>
      <c r="V7" s="168"/>
      <c r="W7" s="177"/>
      <c r="X7" s="177"/>
      <c r="Y7" s="177"/>
      <c r="Z7" s="177"/>
      <c r="AA7" s="174">
        <f t="shared" si="2"/>
        <v>0</v>
      </c>
      <c r="AB7" s="174">
        <f t="shared" si="2"/>
        <v>0</v>
      </c>
      <c r="AD7" s="218">
        <f t="shared" si="9"/>
        <v>0</v>
      </c>
    </row>
    <row r="8" spans="1:30" s="34" customFormat="1" x14ac:dyDescent="0.25">
      <c r="A8" s="176">
        <v>37</v>
      </c>
      <c r="B8" s="176"/>
      <c r="C8" s="173">
        <f t="shared" ref="C8:C19" si="12">C7+7</f>
        <v>44084</v>
      </c>
      <c r="D8" s="175" t="s">
        <v>41</v>
      </c>
      <c r="E8" s="173">
        <f t="shared" si="0"/>
        <v>44090</v>
      </c>
      <c r="F8" s="176"/>
      <c r="G8" s="25"/>
      <c r="H8" s="168"/>
      <c r="I8" s="168"/>
      <c r="J8" s="168"/>
      <c r="K8" s="168"/>
      <c r="L8" s="168"/>
      <c r="M8" s="25">
        <f t="shared" ref="M8:M12" si="13">I8+K8</f>
        <v>0</v>
      </c>
      <c r="N8" s="25">
        <f t="shared" ref="N8:N12" si="14">J8+L8</f>
        <v>0</v>
      </c>
      <c r="O8" s="168"/>
      <c r="P8" s="168"/>
      <c r="Q8" s="168"/>
      <c r="R8" s="168"/>
      <c r="S8" s="168"/>
      <c r="T8" s="25">
        <f t="shared" si="10"/>
        <v>0</v>
      </c>
      <c r="U8" s="25">
        <f t="shared" si="11"/>
        <v>0</v>
      </c>
      <c r="V8" s="168"/>
      <c r="W8" s="177"/>
      <c r="X8" s="177"/>
      <c r="Y8" s="177"/>
      <c r="Z8" s="177"/>
      <c r="AA8" s="174">
        <f t="shared" ref="AA8:AA12" si="15">W8+Y8</f>
        <v>0</v>
      </c>
      <c r="AB8" s="174">
        <f t="shared" ref="AB8:AB12" si="16">X8+Z8</f>
        <v>0</v>
      </c>
      <c r="AD8" s="218">
        <f>SUM(AA8,T8,M8)</f>
        <v>0</v>
      </c>
    </row>
    <row r="9" spans="1:30" s="34" customFormat="1" x14ac:dyDescent="0.25">
      <c r="A9" s="176">
        <v>38</v>
      </c>
      <c r="B9" s="176"/>
      <c r="C9" s="173">
        <f>C8+7</f>
        <v>44091</v>
      </c>
      <c r="D9" s="175" t="s">
        <v>41</v>
      </c>
      <c r="E9" s="173">
        <f t="shared" si="0"/>
        <v>44097</v>
      </c>
      <c r="F9" s="176"/>
      <c r="G9" s="25"/>
      <c r="H9" s="168"/>
      <c r="I9" s="168"/>
      <c r="J9" s="168"/>
      <c r="K9" s="168"/>
      <c r="L9" s="168"/>
      <c r="M9" s="25">
        <f t="shared" si="13"/>
        <v>0</v>
      </c>
      <c r="N9" s="25">
        <f t="shared" si="14"/>
        <v>0</v>
      </c>
      <c r="O9" s="168"/>
      <c r="P9" s="168"/>
      <c r="Q9" s="168"/>
      <c r="R9" s="168"/>
      <c r="S9" s="168"/>
      <c r="T9" s="25">
        <f t="shared" si="10"/>
        <v>0</v>
      </c>
      <c r="U9" s="25">
        <f t="shared" si="11"/>
        <v>0</v>
      </c>
      <c r="V9" s="168"/>
      <c r="W9" s="177"/>
      <c r="X9" s="177"/>
      <c r="Y9" s="177"/>
      <c r="Z9" s="177"/>
      <c r="AA9" s="174">
        <f t="shared" si="15"/>
        <v>0</v>
      </c>
      <c r="AB9" s="174">
        <f t="shared" si="16"/>
        <v>0</v>
      </c>
      <c r="AD9" s="218">
        <f t="shared" ref="AD9:AD27" si="17">SUM(AA9,T9,M9)</f>
        <v>0</v>
      </c>
    </row>
    <row r="10" spans="1:30" s="34" customFormat="1" x14ac:dyDescent="0.25">
      <c r="A10" s="176">
        <v>39</v>
      </c>
      <c r="B10" s="176"/>
      <c r="C10" s="173">
        <f t="shared" si="12"/>
        <v>44098</v>
      </c>
      <c r="D10" s="175" t="s">
        <v>41</v>
      </c>
      <c r="E10" s="173">
        <f t="shared" si="0"/>
        <v>44104</v>
      </c>
      <c r="F10" s="176"/>
      <c r="G10" s="25"/>
      <c r="H10" s="168"/>
      <c r="I10" s="168"/>
      <c r="J10" s="168"/>
      <c r="K10" s="168"/>
      <c r="L10" s="168"/>
      <c r="M10" s="25">
        <f t="shared" si="13"/>
        <v>0</v>
      </c>
      <c r="N10" s="25">
        <f t="shared" si="14"/>
        <v>0</v>
      </c>
      <c r="O10" s="168"/>
      <c r="P10" s="168"/>
      <c r="Q10" s="168"/>
      <c r="R10" s="168"/>
      <c r="S10" s="168"/>
      <c r="T10" s="25">
        <f t="shared" si="10"/>
        <v>0</v>
      </c>
      <c r="U10" s="25">
        <f t="shared" si="11"/>
        <v>0</v>
      </c>
      <c r="V10" s="168"/>
      <c r="W10" s="177"/>
      <c r="X10" s="177"/>
      <c r="Y10" s="177"/>
      <c r="Z10" s="177"/>
      <c r="AA10" s="174">
        <f t="shared" si="15"/>
        <v>0</v>
      </c>
      <c r="AB10" s="174">
        <f t="shared" si="16"/>
        <v>0</v>
      </c>
      <c r="AD10" s="218">
        <f t="shared" si="17"/>
        <v>0</v>
      </c>
    </row>
    <row r="11" spans="1:30" s="34" customFormat="1" x14ac:dyDescent="0.25">
      <c r="A11" s="172">
        <v>40</v>
      </c>
      <c r="B11" s="176"/>
      <c r="C11" s="173">
        <f t="shared" si="12"/>
        <v>44105</v>
      </c>
      <c r="D11" s="175" t="s">
        <v>41</v>
      </c>
      <c r="E11" s="173">
        <f t="shared" si="0"/>
        <v>44111</v>
      </c>
      <c r="F11" s="176"/>
      <c r="G11" s="25"/>
      <c r="H11" s="168"/>
      <c r="I11" s="168"/>
      <c r="J11" s="168"/>
      <c r="K11" s="168"/>
      <c r="L11" s="168"/>
      <c r="M11" s="25">
        <f t="shared" si="13"/>
        <v>0</v>
      </c>
      <c r="N11" s="25">
        <f t="shared" si="14"/>
        <v>0</v>
      </c>
      <c r="O11" s="168"/>
      <c r="P11" s="168"/>
      <c r="Q11" s="168"/>
      <c r="R11" s="168"/>
      <c r="S11" s="168"/>
      <c r="T11" s="25">
        <f t="shared" si="10"/>
        <v>0</v>
      </c>
      <c r="U11" s="25">
        <f t="shared" si="11"/>
        <v>0</v>
      </c>
      <c r="V11" s="168"/>
      <c r="W11" s="177"/>
      <c r="X11" s="177"/>
      <c r="Y11" s="177"/>
      <c r="Z11" s="177"/>
      <c r="AA11" s="174">
        <f t="shared" si="15"/>
        <v>0</v>
      </c>
      <c r="AB11" s="174">
        <f t="shared" si="16"/>
        <v>0</v>
      </c>
      <c r="AD11" s="218">
        <f t="shared" si="17"/>
        <v>0</v>
      </c>
    </row>
    <row r="12" spans="1:30" s="34" customFormat="1" x14ac:dyDescent="0.25">
      <c r="A12" s="172">
        <v>41</v>
      </c>
      <c r="B12" s="176"/>
      <c r="C12" s="173">
        <f t="shared" si="12"/>
        <v>44112</v>
      </c>
      <c r="D12" s="175" t="s">
        <v>41</v>
      </c>
      <c r="E12" s="173">
        <f t="shared" si="0"/>
        <v>44118</v>
      </c>
      <c r="F12" s="176"/>
      <c r="G12" s="25"/>
      <c r="H12" s="168"/>
      <c r="I12" s="168"/>
      <c r="J12" s="168"/>
      <c r="K12" s="168"/>
      <c r="L12" s="168"/>
      <c r="M12" s="25">
        <f t="shared" si="13"/>
        <v>0</v>
      </c>
      <c r="N12" s="25">
        <f t="shared" si="14"/>
        <v>0</v>
      </c>
      <c r="O12" s="176"/>
      <c r="P12" s="168"/>
      <c r="Q12" s="168"/>
      <c r="R12" s="168"/>
      <c r="S12" s="168"/>
      <c r="T12" s="25">
        <f t="shared" si="10"/>
        <v>0</v>
      </c>
      <c r="U12" s="25">
        <f t="shared" si="11"/>
        <v>0</v>
      </c>
      <c r="V12" s="176"/>
      <c r="W12" s="177"/>
      <c r="X12" s="177"/>
      <c r="Y12" s="177"/>
      <c r="Z12" s="177"/>
      <c r="AA12" s="174">
        <f t="shared" si="15"/>
        <v>0</v>
      </c>
      <c r="AB12" s="174">
        <f t="shared" si="16"/>
        <v>0</v>
      </c>
      <c r="AD12" s="218">
        <f t="shared" si="17"/>
        <v>0</v>
      </c>
    </row>
    <row r="13" spans="1:30" s="34" customFormat="1" x14ac:dyDescent="0.25">
      <c r="A13" s="172">
        <v>42</v>
      </c>
      <c r="B13" s="176"/>
      <c r="C13" s="173">
        <f t="shared" si="12"/>
        <v>44119</v>
      </c>
      <c r="D13" s="175" t="s">
        <v>41</v>
      </c>
      <c r="E13" s="173">
        <f t="shared" si="0"/>
        <v>44125</v>
      </c>
      <c r="F13" s="176"/>
      <c r="G13" s="25"/>
      <c r="H13" s="168"/>
      <c r="I13" s="178"/>
      <c r="J13" s="178"/>
      <c r="K13" s="178"/>
      <c r="L13" s="178"/>
      <c r="M13" s="25">
        <f t="shared" ref="M13:M18" si="18">I13+K13</f>
        <v>0</v>
      </c>
      <c r="N13" s="25">
        <f t="shared" ref="N13:N18" si="19">J13+L13</f>
        <v>0</v>
      </c>
      <c r="O13" s="176"/>
      <c r="P13" s="178"/>
      <c r="Q13" s="178"/>
      <c r="R13" s="178"/>
      <c r="S13" s="178"/>
      <c r="T13" s="25">
        <f t="shared" ref="T13:T18" si="20">P13+R13</f>
        <v>0</v>
      </c>
      <c r="U13" s="25">
        <f t="shared" ref="U13:U18" si="21">Q13+S13</f>
        <v>0</v>
      </c>
      <c r="V13" s="176"/>
      <c r="W13" s="178"/>
      <c r="X13" s="178"/>
      <c r="Y13" s="178"/>
      <c r="Z13" s="178"/>
      <c r="AA13" s="174">
        <f t="shared" ref="AA13:AA18" si="22">W13+Y13</f>
        <v>0</v>
      </c>
      <c r="AB13" s="174">
        <f t="shared" ref="AB13:AB18" si="23">X13+Z13</f>
        <v>0</v>
      </c>
      <c r="AD13" s="218">
        <f t="shared" si="17"/>
        <v>0</v>
      </c>
    </row>
    <row r="14" spans="1:30" s="34" customFormat="1" x14ac:dyDescent="0.25">
      <c r="A14" s="176">
        <v>43</v>
      </c>
      <c r="B14" s="176"/>
      <c r="C14" s="173">
        <f t="shared" si="12"/>
        <v>44126</v>
      </c>
      <c r="D14" s="175" t="s">
        <v>41</v>
      </c>
      <c r="E14" s="173">
        <f t="shared" si="0"/>
        <v>44132</v>
      </c>
      <c r="F14" s="176"/>
      <c r="G14" s="25"/>
      <c r="H14" s="168"/>
      <c r="I14" s="178"/>
      <c r="J14" s="178"/>
      <c r="K14" s="178"/>
      <c r="L14" s="178"/>
      <c r="M14" s="25">
        <f t="shared" si="18"/>
        <v>0</v>
      </c>
      <c r="N14" s="25">
        <f t="shared" si="19"/>
        <v>0</v>
      </c>
      <c r="O14" s="176"/>
      <c r="P14" s="178"/>
      <c r="Q14" s="178"/>
      <c r="R14" s="178"/>
      <c r="S14" s="178"/>
      <c r="T14" s="25">
        <f t="shared" si="20"/>
        <v>0</v>
      </c>
      <c r="U14" s="25">
        <f t="shared" si="21"/>
        <v>0</v>
      </c>
      <c r="V14" s="176"/>
      <c r="W14" s="178"/>
      <c r="X14" s="178"/>
      <c r="Y14" s="178"/>
      <c r="Z14" s="178"/>
      <c r="AA14" s="174">
        <f t="shared" si="22"/>
        <v>0</v>
      </c>
      <c r="AB14" s="174">
        <f t="shared" si="23"/>
        <v>0</v>
      </c>
      <c r="AD14" s="218">
        <f t="shared" si="17"/>
        <v>0</v>
      </c>
    </row>
    <row r="15" spans="1:30" s="34" customFormat="1" x14ac:dyDescent="0.25">
      <c r="A15" s="176">
        <v>44</v>
      </c>
      <c r="B15" s="176"/>
      <c r="C15" s="173">
        <f t="shared" si="12"/>
        <v>44133</v>
      </c>
      <c r="D15" s="175" t="s">
        <v>41</v>
      </c>
      <c r="E15" s="173">
        <f t="shared" ref="E15:E16" si="24">C15+6</f>
        <v>44139</v>
      </c>
      <c r="F15" s="176"/>
      <c r="G15" s="25"/>
      <c r="H15" s="168"/>
      <c r="I15" s="178"/>
      <c r="J15" s="178"/>
      <c r="K15" s="178"/>
      <c r="L15" s="178"/>
      <c r="M15" s="25">
        <f t="shared" ref="M15:M17" si="25">I15+K15</f>
        <v>0</v>
      </c>
      <c r="N15" s="25">
        <f t="shared" ref="N15:N17" si="26">J15+L15</f>
        <v>0</v>
      </c>
      <c r="O15" s="176"/>
      <c r="P15" s="178"/>
      <c r="Q15" s="178"/>
      <c r="R15" s="178"/>
      <c r="S15" s="178"/>
      <c r="T15" s="25">
        <f t="shared" ref="T15:T17" si="27">P15+R15</f>
        <v>0</v>
      </c>
      <c r="U15" s="25">
        <f t="shared" ref="U15:U17" si="28">Q15+S15</f>
        <v>0</v>
      </c>
      <c r="V15" s="176"/>
      <c r="W15" s="178"/>
      <c r="X15" s="178"/>
      <c r="Y15" s="178"/>
      <c r="Z15" s="178"/>
      <c r="AA15" s="174">
        <f t="shared" ref="AA15:AA17" si="29">W15+Y15</f>
        <v>0</v>
      </c>
      <c r="AB15" s="174">
        <f t="shared" ref="AB15:AB17" si="30">X15+Z15</f>
        <v>0</v>
      </c>
      <c r="AD15" s="218">
        <f t="shared" si="17"/>
        <v>0</v>
      </c>
    </row>
    <row r="16" spans="1:30" s="34" customFormat="1" x14ac:dyDescent="0.25">
      <c r="A16" s="176">
        <v>45</v>
      </c>
      <c r="B16" s="176"/>
      <c r="C16" s="173">
        <f t="shared" si="12"/>
        <v>44140</v>
      </c>
      <c r="D16" s="175" t="s">
        <v>41</v>
      </c>
      <c r="E16" s="173">
        <f t="shared" si="24"/>
        <v>44146</v>
      </c>
      <c r="F16" s="176"/>
      <c r="G16" s="25"/>
      <c r="H16" s="168"/>
      <c r="I16" s="178"/>
      <c r="J16" s="178"/>
      <c r="K16" s="178"/>
      <c r="L16" s="178"/>
      <c r="M16" s="25">
        <f t="shared" si="25"/>
        <v>0</v>
      </c>
      <c r="N16" s="25">
        <f t="shared" si="26"/>
        <v>0</v>
      </c>
      <c r="O16" s="176"/>
      <c r="P16" s="178"/>
      <c r="Q16" s="178"/>
      <c r="R16" s="178"/>
      <c r="S16" s="178"/>
      <c r="T16" s="25">
        <f t="shared" si="27"/>
        <v>0</v>
      </c>
      <c r="U16" s="25">
        <f t="shared" si="28"/>
        <v>0</v>
      </c>
      <c r="V16" s="176"/>
      <c r="W16" s="178"/>
      <c r="X16" s="178"/>
      <c r="Y16" s="178"/>
      <c r="Z16" s="178"/>
      <c r="AA16" s="174">
        <f t="shared" si="29"/>
        <v>0</v>
      </c>
      <c r="AB16" s="174">
        <f t="shared" si="30"/>
        <v>0</v>
      </c>
      <c r="AD16" s="218">
        <f t="shared" si="17"/>
        <v>0</v>
      </c>
    </row>
    <row r="17" spans="1:30" s="34" customFormat="1" x14ac:dyDescent="0.25">
      <c r="A17" s="176">
        <v>46</v>
      </c>
      <c r="B17" s="176"/>
      <c r="C17" s="173">
        <f t="shared" si="12"/>
        <v>44147</v>
      </c>
      <c r="D17" s="175" t="s">
        <v>41</v>
      </c>
      <c r="E17" s="173">
        <f t="shared" ref="E17:E19" si="31">C17+6</f>
        <v>44153</v>
      </c>
      <c r="F17" s="176"/>
      <c r="G17" s="25"/>
      <c r="H17" s="168"/>
      <c r="I17" s="178"/>
      <c r="J17" s="178"/>
      <c r="K17" s="178"/>
      <c r="L17" s="178"/>
      <c r="M17" s="25">
        <f t="shared" si="25"/>
        <v>0</v>
      </c>
      <c r="N17" s="25">
        <f t="shared" si="26"/>
        <v>0</v>
      </c>
      <c r="O17" s="176"/>
      <c r="P17" s="178"/>
      <c r="Q17" s="178"/>
      <c r="R17" s="178"/>
      <c r="S17" s="178"/>
      <c r="T17" s="25">
        <f t="shared" si="27"/>
        <v>0</v>
      </c>
      <c r="U17" s="25">
        <f t="shared" si="28"/>
        <v>0</v>
      </c>
      <c r="V17" s="176"/>
      <c r="W17" s="178"/>
      <c r="X17" s="178"/>
      <c r="Y17" s="178"/>
      <c r="Z17" s="178"/>
      <c r="AA17" s="174">
        <f t="shared" si="29"/>
        <v>0</v>
      </c>
      <c r="AB17" s="174">
        <f t="shared" si="30"/>
        <v>0</v>
      </c>
      <c r="AC17" s="34" t="s">
        <v>42</v>
      </c>
      <c r="AD17" s="218">
        <f t="shared" si="17"/>
        <v>0</v>
      </c>
    </row>
    <row r="18" spans="1:30" s="34" customFormat="1" x14ac:dyDescent="0.25">
      <c r="A18" s="176">
        <v>47</v>
      </c>
      <c r="B18" s="176"/>
      <c r="C18" s="173">
        <f t="shared" si="12"/>
        <v>44154</v>
      </c>
      <c r="D18" s="175" t="s">
        <v>41</v>
      </c>
      <c r="E18" s="173">
        <f t="shared" si="31"/>
        <v>44160</v>
      </c>
      <c r="F18" s="176"/>
      <c r="G18" s="25"/>
      <c r="H18" s="25"/>
      <c r="I18" s="25"/>
      <c r="J18" s="25"/>
      <c r="K18" s="25"/>
      <c r="L18" s="25"/>
      <c r="M18" s="25">
        <f t="shared" si="18"/>
        <v>0</v>
      </c>
      <c r="N18" s="25">
        <f t="shared" si="19"/>
        <v>0</v>
      </c>
      <c r="O18" s="25"/>
      <c r="P18" s="25"/>
      <c r="Q18" s="25"/>
      <c r="R18" s="25"/>
      <c r="S18" s="25"/>
      <c r="T18" s="25">
        <f t="shared" si="20"/>
        <v>0</v>
      </c>
      <c r="U18" s="25">
        <f t="shared" si="21"/>
        <v>0</v>
      </c>
      <c r="V18" s="25"/>
      <c r="W18" s="25"/>
      <c r="X18" s="25"/>
      <c r="Y18" s="25"/>
      <c r="Z18" s="25"/>
      <c r="AA18" s="174">
        <f t="shared" si="22"/>
        <v>0</v>
      </c>
      <c r="AB18" s="174">
        <f t="shared" si="23"/>
        <v>0</v>
      </c>
      <c r="AD18" s="218">
        <f t="shared" si="17"/>
        <v>0</v>
      </c>
    </row>
    <row r="19" spans="1:30" s="34" customFormat="1" x14ac:dyDescent="0.25">
      <c r="A19" s="176">
        <v>48</v>
      </c>
      <c r="B19" s="176"/>
      <c r="C19" s="173">
        <f t="shared" si="12"/>
        <v>44161</v>
      </c>
      <c r="D19" s="175" t="s">
        <v>41</v>
      </c>
      <c r="E19" s="173">
        <f t="shared" si="31"/>
        <v>44167</v>
      </c>
      <c r="F19" s="176"/>
      <c r="G19" s="219"/>
      <c r="H19" s="219"/>
      <c r="I19" s="219"/>
      <c r="J19" s="219"/>
      <c r="K19" s="219"/>
      <c r="L19" s="219"/>
      <c r="M19" s="219">
        <f t="shared" ref="M19" si="32">I19+K19</f>
        <v>0</v>
      </c>
      <c r="N19" s="219">
        <f t="shared" ref="N19" si="33">J19+L19</f>
        <v>0</v>
      </c>
      <c r="O19" s="219"/>
      <c r="P19" s="219"/>
      <c r="Q19" s="219"/>
      <c r="R19" s="219"/>
      <c r="S19" s="219"/>
      <c r="T19" s="219">
        <f t="shared" ref="T19" si="34">P19+R19</f>
        <v>0</v>
      </c>
      <c r="U19" s="219">
        <f t="shared" ref="U19" si="35">Q19+S19</f>
        <v>0</v>
      </c>
      <c r="V19" s="219"/>
      <c r="W19" s="219"/>
      <c r="X19" s="219"/>
      <c r="Y19" s="219"/>
      <c r="Z19" s="219"/>
      <c r="AA19" s="179">
        <f t="shared" ref="AA19" si="36">W19+Y19</f>
        <v>0</v>
      </c>
      <c r="AB19" s="179">
        <f t="shared" ref="AB19" si="37">X19+Z19</f>
        <v>0</v>
      </c>
      <c r="AD19" s="218">
        <f t="shared" si="17"/>
        <v>0</v>
      </c>
    </row>
    <row r="20" spans="1:30" s="34" customFormat="1" x14ac:dyDescent="0.25">
      <c r="A20" s="176"/>
      <c r="B20" s="176"/>
      <c r="C20" s="173"/>
      <c r="D20" s="175"/>
      <c r="E20" s="173"/>
      <c r="F20" s="176"/>
      <c r="G20" s="168"/>
      <c r="H20" s="168"/>
      <c r="I20" s="168"/>
      <c r="J20" s="168"/>
      <c r="K20" s="168"/>
      <c r="L20" s="168"/>
      <c r="M20" s="25"/>
      <c r="N20" s="25"/>
      <c r="O20" s="176"/>
      <c r="P20" s="168"/>
      <c r="Q20" s="168"/>
      <c r="R20" s="168"/>
      <c r="S20" s="168"/>
      <c r="T20" s="25"/>
      <c r="U20" s="25"/>
      <c r="V20" s="176"/>
      <c r="W20" s="168"/>
      <c r="X20" s="168"/>
      <c r="Y20" s="168"/>
      <c r="Z20" s="168"/>
      <c r="AA20" s="25"/>
      <c r="AB20" s="25"/>
      <c r="AD20" s="218"/>
    </row>
    <row r="21" spans="1:30" s="34" customFormat="1" x14ac:dyDescent="0.25">
      <c r="A21" s="176"/>
      <c r="B21" s="176"/>
      <c r="C21" s="173"/>
      <c r="D21" s="175"/>
      <c r="E21" s="180" t="s">
        <v>120</v>
      </c>
      <c r="F21" s="176"/>
      <c r="G21" s="181">
        <f>SUM(G5:G20)</f>
        <v>0</v>
      </c>
      <c r="H21" s="181"/>
      <c r="I21" s="181">
        <f t="shared" ref="I21:AB21" si="38">SUM(I5:I20)</f>
        <v>0</v>
      </c>
      <c r="J21" s="181">
        <f t="shared" si="38"/>
        <v>0</v>
      </c>
      <c r="K21" s="181">
        <f t="shared" si="38"/>
        <v>0</v>
      </c>
      <c r="L21" s="181">
        <f t="shared" si="38"/>
        <v>0</v>
      </c>
      <c r="M21" s="181">
        <f t="shared" si="38"/>
        <v>0</v>
      </c>
      <c r="N21" s="181">
        <f t="shared" si="38"/>
        <v>0</v>
      </c>
      <c r="O21" s="181"/>
      <c r="P21" s="181">
        <f t="shared" si="38"/>
        <v>0</v>
      </c>
      <c r="Q21" s="181">
        <f t="shared" si="38"/>
        <v>0</v>
      </c>
      <c r="R21" s="181">
        <f t="shared" si="38"/>
        <v>0</v>
      </c>
      <c r="S21" s="181">
        <f t="shared" si="38"/>
        <v>0</v>
      </c>
      <c r="T21" s="181">
        <f t="shared" si="38"/>
        <v>0</v>
      </c>
      <c r="U21" s="181">
        <f t="shared" si="38"/>
        <v>0</v>
      </c>
      <c r="V21" s="181"/>
      <c r="W21" s="181">
        <f t="shared" si="38"/>
        <v>0</v>
      </c>
      <c r="X21" s="181">
        <f t="shared" si="38"/>
        <v>0</v>
      </c>
      <c r="Y21" s="181">
        <f t="shared" si="38"/>
        <v>0</v>
      </c>
      <c r="Z21" s="181">
        <f t="shared" si="38"/>
        <v>0</v>
      </c>
      <c r="AA21" s="181">
        <f t="shared" si="38"/>
        <v>0</v>
      </c>
      <c r="AB21" s="181">
        <f t="shared" si="38"/>
        <v>0</v>
      </c>
      <c r="AD21" s="218">
        <f t="shared" si="17"/>
        <v>0</v>
      </c>
    </row>
    <row r="22" spans="1:30" s="34" customFormat="1" x14ac:dyDescent="0.25">
      <c r="A22" s="182"/>
      <c r="B22" s="183"/>
      <c r="C22" s="184"/>
      <c r="D22" s="185"/>
      <c r="E22" s="184"/>
      <c r="F22" s="183"/>
      <c r="G22" s="186"/>
      <c r="H22" s="186"/>
      <c r="I22" s="186"/>
      <c r="J22" s="186"/>
      <c r="K22" s="186"/>
      <c r="L22" s="186"/>
      <c r="M22" s="186"/>
      <c r="N22" s="186"/>
      <c r="O22" s="187"/>
      <c r="P22" s="186"/>
      <c r="Q22" s="186"/>
      <c r="R22" s="186"/>
      <c r="S22" s="186"/>
      <c r="T22" s="186"/>
      <c r="U22" s="186"/>
      <c r="V22" s="187"/>
      <c r="W22" s="186"/>
      <c r="X22" s="186"/>
      <c r="Y22" s="186"/>
      <c r="Z22" s="186"/>
      <c r="AA22" s="186"/>
      <c r="AB22" s="186"/>
      <c r="AD22" s="218"/>
    </row>
    <row r="23" spans="1:30" s="34" customFormat="1" ht="15.6" x14ac:dyDescent="0.25">
      <c r="A23" s="142" t="s">
        <v>117</v>
      </c>
      <c r="B23" s="5"/>
      <c r="C23" s="188"/>
      <c r="D23" s="189"/>
      <c r="E23" s="188"/>
      <c r="F23" s="5"/>
      <c r="G23" s="186">
        <v>61</v>
      </c>
      <c r="H23" s="186"/>
      <c r="I23" s="186">
        <v>705</v>
      </c>
      <c r="J23" s="186">
        <v>33</v>
      </c>
      <c r="K23" s="186">
        <v>885</v>
      </c>
      <c r="L23" s="186">
        <v>124</v>
      </c>
      <c r="M23" s="186">
        <v>1589</v>
      </c>
      <c r="N23" s="186">
        <v>157</v>
      </c>
      <c r="O23" s="187"/>
      <c r="P23" s="186">
        <v>14</v>
      </c>
      <c r="Q23" s="186">
        <v>12</v>
      </c>
      <c r="R23" s="186">
        <v>139</v>
      </c>
      <c r="S23" s="186">
        <v>122</v>
      </c>
      <c r="T23" s="186">
        <v>153</v>
      </c>
      <c r="U23" s="186">
        <v>134</v>
      </c>
      <c r="V23" s="187"/>
      <c r="W23" s="186">
        <v>17</v>
      </c>
      <c r="X23" s="186">
        <v>11</v>
      </c>
      <c r="Y23" s="186">
        <v>703</v>
      </c>
      <c r="Z23" s="186">
        <v>168</v>
      </c>
      <c r="AA23" s="186">
        <v>717</v>
      </c>
      <c r="AB23" s="186">
        <v>179</v>
      </c>
      <c r="AD23" s="218"/>
    </row>
    <row r="24" spans="1:30" s="34" customFormat="1" ht="15.6" x14ac:dyDescent="0.25">
      <c r="A24" s="142" t="s">
        <v>105</v>
      </c>
      <c r="B24" s="5"/>
      <c r="C24" s="188"/>
      <c r="D24" s="189"/>
      <c r="E24" s="188"/>
      <c r="F24" s="5"/>
      <c r="G24" s="186">
        <v>58</v>
      </c>
      <c r="H24" s="186"/>
      <c r="I24" s="186">
        <v>251</v>
      </c>
      <c r="J24" s="186">
        <v>5</v>
      </c>
      <c r="K24" s="186">
        <v>1341</v>
      </c>
      <c r="L24" s="186">
        <v>204</v>
      </c>
      <c r="M24" s="186">
        <f>I24+K24</f>
        <v>1592</v>
      </c>
      <c r="N24" s="186">
        <f>J24+L24</f>
        <v>209</v>
      </c>
      <c r="O24" s="187"/>
      <c r="P24" s="186">
        <v>48</v>
      </c>
      <c r="Q24" s="186">
        <v>46</v>
      </c>
      <c r="R24" s="186">
        <v>25</v>
      </c>
      <c r="S24" s="186">
        <v>24</v>
      </c>
      <c r="T24" s="186">
        <v>73</v>
      </c>
      <c r="U24" s="186">
        <v>70</v>
      </c>
      <c r="V24" s="187"/>
      <c r="W24" s="186">
        <v>22</v>
      </c>
      <c r="X24" s="186">
        <v>8</v>
      </c>
      <c r="Y24" s="186">
        <v>510</v>
      </c>
      <c r="Z24" s="186">
        <v>306</v>
      </c>
      <c r="AA24" s="186">
        <v>532</v>
      </c>
      <c r="AB24" s="186">
        <v>314</v>
      </c>
      <c r="AD24" s="218">
        <f t="shared" si="17"/>
        <v>2197</v>
      </c>
    </row>
    <row r="25" spans="1:30" s="34" customFormat="1" ht="15.6" x14ac:dyDescent="0.25">
      <c r="A25" s="142" t="s">
        <v>82</v>
      </c>
      <c r="B25" s="5"/>
      <c r="C25" s="188"/>
      <c r="D25" s="189"/>
      <c r="E25" s="188"/>
      <c r="F25" s="5"/>
      <c r="G25" s="186">
        <v>49</v>
      </c>
      <c r="H25" s="186"/>
      <c r="I25" s="186">
        <v>865</v>
      </c>
      <c r="J25" s="186">
        <v>97</v>
      </c>
      <c r="K25" s="186">
        <v>1030</v>
      </c>
      <c r="L25" s="186">
        <v>122</v>
      </c>
      <c r="M25" s="186">
        <v>1895</v>
      </c>
      <c r="N25" s="186">
        <v>219</v>
      </c>
      <c r="O25" s="187"/>
      <c r="P25" s="186">
        <v>36</v>
      </c>
      <c r="Q25" s="186">
        <v>33</v>
      </c>
      <c r="R25" s="186">
        <v>30</v>
      </c>
      <c r="S25" s="186">
        <v>26</v>
      </c>
      <c r="T25" s="186">
        <v>66</v>
      </c>
      <c r="U25" s="186">
        <v>59</v>
      </c>
      <c r="V25" s="187"/>
      <c r="W25" s="186">
        <v>57</v>
      </c>
      <c r="X25" s="186">
        <v>39</v>
      </c>
      <c r="Y25" s="186">
        <v>689</v>
      </c>
      <c r="Z25" s="186">
        <v>451</v>
      </c>
      <c r="AA25" s="186">
        <v>746</v>
      </c>
      <c r="AB25" s="186">
        <v>490</v>
      </c>
      <c r="AD25" s="218">
        <f t="shared" si="17"/>
        <v>2707</v>
      </c>
    </row>
    <row r="26" spans="1:30" s="34" customFormat="1" ht="15.6" x14ac:dyDescent="0.25">
      <c r="A26" s="142" t="s">
        <v>89</v>
      </c>
      <c r="B26" s="180"/>
      <c r="C26" s="180"/>
      <c r="D26" s="180"/>
      <c r="E26" s="188"/>
      <c r="F26" s="5"/>
      <c r="G26" s="186">
        <v>34</v>
      </c>
      <c r="H26" s="186"/>
      <c r="I26" s="186">
        <v>76</v>
      </c>
      <c r="J26" s="186">
        <v>8</v>
      </c>
      <c r="K26" s="186">
        <v>383</v>
      </c>
      <c r="L26" s="186">
        <v>23</v>
      </c>
      <c r="M26" s="186">
        <v>459</v>
      </c>
      <c r="N26" s="186">
        <v>31</v>
      </c>
      <c r="O26" s="187"/>
      <c r="P26" s="186">
        <v>2</v>
      </c>
      <c r="Q26" s="186">
        <v>2</v>
      </c>
      <c r="R26" s="186">
        <v>1</v>
      </c>
      <c r="S26" s="186">
        <v>1</v>
      </c>
      <c r="T26" s="186">
        <v>3</v>
      </c>
      <c r="U26" s="186">
        <v>3</v>
      </c>
      <c r="V26" s="187"/>
      <c r="W26" s="186">
        <v>45</v>
      </c>
      <c r="X26" s="186">
        <v>24</v>
      </c>
      <c r="Y26" s="186">
        <v>519</v>
      </c>
      <c r="Z26" s="186">
        <v>288</v>
      </c>
      <c r="AA26" s="186">
        <v>563</v>
      </c>
      <c r="AB26" s="186">
        <v>312</v>
      </c>
      <c r="AD26" s="218">
        <f t="shared" si="17"/>
        <v>1025</v>
      </c>
    </row>
    <row r="27" spans="1:30" s="34" customFormat="1" ht="15.6" x14ac:dyDescent="0.25">
      <c r="A27" s="142" t="s">
        <v>90</v>
      </c>
      <c r="B27" s="180"/>
      <c r="C27" s="180"/>
      <c r="D27" s="180"/>
      <c r="E27" s="180"/>
      <c r="F27" s="168"/>
      <c r="G27" s="186">
        <v>67</v>
      </c>
      <c r="H27" s="186"/>
      <c r="I27" s="186">
        <v>191</v>
      </c>
      <c r="J27" s="186">
        <v>9</v>
      </c>
      <c r="K27" s="186">
        <v>684</v>
      </c>
      <c r="L27" s="186">
        <v>83</v>
      </c>
      <c r="M27" s="186">
        <v>875</v>
      </c>
      <c r="N27" s="186">
        <v>92</v>
      </c>
      <c r="O27" s="187"/>
      <c r="P27" s="186">
        <v>100</v>
      </c>
      <c r="Q27" s="186">
        <v>93</v>
      </c>
      <c r="R27" s="186">
        <v>394</v>
      </c>
      <c r="S27" s="186">
        <v>314</v>
      </c>
      <c r="T27" s="186">
        <v>494</v>
      </c>
      <c r="U27" s="186">
        <v>407</v>
      </c>
      <c r="V27" s="187"/>
      <c r="W27" s="186">
        <v>65</v>
      </c>
      <c r="X27" s="186">
        <v>60</v>
      </c>
      <c r="Y27" s="186">
        <v>1215</v>
      </c>
      <c r="Z27" s="186">
        <v>948</v>
      </c>
      <c r="AA27" s="186">
        <v>1280</v>
      </c>
      <c r="AB27" s="186">
        <v>1008</v>
      </c>
      <c r="AD27" s="218">
        <f t="shared" si="17"/>
        <v>2649</v>
      </c>
    </row>
    <row r="28" spans="1:30" s="34" customFormat="1" x14ac:dyDescent="0.25">
      <c r="A28" s="176" t="s">
        <v>36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5"/>
      <c r="W28" s="176"/>
      <c r="X28" s="176"/>
      <c r="Y28" s="176"/>
      <c r="Z28" s="176"/>
      <c r="AA28" s="176"/>
      <c r="AB28" s="176"/>
    </row>
    <row r="29" spans="1:30" s="34" customFormat="1" x14ac:dyDescent="0.25">
      <c r="A29" s="190" t="s">
        <v>37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1" t="s">
        <v>108</v>
      </c>
      <c r="D30" s="190"/>
      <c r="E30" s="190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</row>
    <row r="31" spans="1:30" s="34" customFormat="1" x14ac:dyDescent="0.25">
      <c r="A31" s="190" t="s">
        <v>38</v>
      </c>
      <c r="B31" s="190"/>
      <c r="C31" s="190"/>
      <c r="D31" s="190"/>
      <c r="E31" s="190"/>
      <c r="AA31" s="192"/>
    </row>
    <row r="32" spans="1:30" s="34" customFormat="1" x14ac:dyDescent="0.25">
      <c r="A32" s="147" t="s">
        <v>110</v>
      </c>
      <c r="B32" s="190"/>
      <c r="C32" s="190"/>
      <c r="D32" s="190"/>
      <c r="E32" s="190"/>
    </row>
    <row r="33" spans="1:1" x14ac:dyDescent="0.25">
      <c r="A33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4" zoomScale="110" zoomScaleNormal="110" workbookViewId="0">
      <selection activeCell="W37" sqref="W37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124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35" t="s">
        <v>19</v>
      </c>
      <c r="V2" s="235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98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123</v>
      </c>
      <c r="B11" s="199"/>
      <c r="C11" s="199"/>
      <c r="D11" s="199"/>
      <c r="E11" s="199"/>
      <c r="F11" s="199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121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120</v>
      </c>
      <c r="B34" s="208"/>
      <c r="C34" s="208"/>
      <c r="D34" s="208"/>
      <c r="E34" s="208"/>
      <c r="F34" s="208"/>
      <c r="G34" s="186">
        <f t="shared" ref="G34:L34" si="10">G11+G33</f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6">
        <f t="shared" si="10"/>
        <v>0</v>
      </c>
      <c r="L34" s="186">
        <f t="shared" si="10"/>
        <v>0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115</v>
      </c>
      <c r="B36" s="82"/>
      <c r="C36" s="82"/>
      <c r="D36" s="82"/>
      <c r="E36" s="82"/>
      <c r="F36" s="82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206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206"/>
      <c r="U36" s="38">
        <v>386</v>
      </c>
      <c r="V36" s="38">
        <v>370</v>
      </c>
      <c r="W36" s="33"/>
    </row>
    <row r="37" spans="1:23" s="34" customFormat="1" ht="15.6" x14ac:dyDescent="0.25">
      <c r="A37" s="82" t="s">
        <v>107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111</v>
      </c>
      <c r="B45" s="191"/>
      <c r="C45" s="191"/>
      <c r="D45" s="191"/>
      <c r="E45" s="191"/>
    </row>
    <row r="46" spans="1:23" s="34" customFormat="1" x14ac:dyDescent="0.25">
      <c r="A46" s="191" t="s">
        <v>122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145" ySplit="1350" topLeftCell="AR4" activePane="bottomRight"/>
      <selection pane="topRight" activeCell="BN4" sqref="BN4:BP4"/>
      <selection pane="bottomLeft" activeCell="A13" sqref="A13:XFD13"/>
      <selection pane="bottomRight" activeCell="BN14" sqref="BN1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8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8" s="9" customFormat="1" x14ac:dyDescent="0.25">
      <c r="F2" s="236" t="s">
        <v>44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65"/>
      <c r="R2" s="236" t="s">
        <v>44</v>
      </c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65"/>
      <c r="AD2" s="236" t="s">
        <v>44</v>
      </c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65"/>
      <c r="AP2" s="236" t="s">
        <v>44</v>
      </c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J2" s="133"/>
      <c r="BK2" s="133"/>
      <c r="BL2" s="133"/>
    </row>
    <row r="3" spans="1:68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  <c r="BN3" s="237">
        <v>2019</v>
      </c>
      <c r="BO3" s="237"/>
      <c r="BP3" s="237"/>
    </row>
    <row r="4" spans="1:68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  <c r="BN4" s="132" t="s">
        <v>17</v>
      </c>
      <c r="BO4" s="132" t="s">
        <v>45</v>
      </c>
      <c r="BP4" s="132" t="s">
        <v>19</v>
      </c>
    </row>
    <row r="5" spans="1:68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8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8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8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8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8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8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  <c r="BN11">
        <v>64</v>
      </c>
      <c r="BO11">
        <v>5</v>
      </c>
      <c r="BP11">
        <v>13</v>
      </c>
    </row>
    <row r="12" spans="1:68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  <c r="BN12">
        <v>114</v>
      </c>
      <c r="BO12">
        <v>10</v>
      </c>
      <c r="BP12">
        <v>46</v>
      </c>
    </row>
    <row r="13" spans="1:68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  <c r="BN13">
        <v>167</v>
      </c>
      <c r="BO13">
        <v>13</v>
      </c>
      <c r="BP13">
        <v>67</v>
      </c>
    </row>
    <row r="14" spans="1:68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  <c r="BO14">
        <v>18</v>
      </c>
      <c r="BP14">
        <v>71</v>
      </c>
    </row>
    <row r="15" spans="1:68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  <c r="BO15">
        <v>21</v>
      </c>
      <c r="BP15">
        <v>79</v>
      </c>
    </row>
    <row r="16" spans="1:68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  <c r="BO16">
        <v>21</v>
      </c>
      <c r="BP16">
        <v>88</v>
      </c>
    </row>
    <row r="17" spans="1:68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8" t="s">
        <v>65</v>
      </c>
      <c r="AY17" s="238"/>
      <c r="AZ17" s="238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  <c r="BO17">
        <v>22</v>
      </c>
      <c r="BP17">
        <v>92</v>
      </c>
    </row>
    <row r="18" spans="1:68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8" t="s">
        <v>62</v>
      </c>
      <c r="AY18" s="238"/>
      <c r="AZ18" s="238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  <c r="BO18">
        <v>22</v>
      </c>
      <c r="BP18">
        <v>93</v>
      </c>
    </row>
    <row r="19" spans="1:68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38" t="s">
        <v>63</v>
      </c>
      <c r="AY19" s="238"/>
      <c r="AZ19" s="238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  <c r="BO19">
        <v>23</v>
      </c>
      <c r="BP19">
        <v>101</v>
      </c>
    </row>
    <row r="20" spans="1:68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39" t="s">
        <v>64</v>
      </c>
      <c r="AY20" s="239"/>
      <c r="AZ20" s="239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  <c r="BO20">
        <v>23</v>
      </c>
      <c r="BP20">
        <v>109</v>
      </c>
    </row>
    <row r="21" spans="1:68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  <c r="BO21">
        <v>23</v>
      </c>
      <c r="BP21">
        <v>120</v>
      </c>
    </row>
    <row r="22" spans="1:68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  <c r="BN22" s="232"/>
      <c r="BO22" s="232">
        <v>23</v>
      </c>
      <c r="BP22" s="232">
        <v>121</v>
      </c>
    </row>
    <row r="23" spans="1:68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5">
      <c r="I31" s="3"/>
      <c r="R31"/>
      <c r="T31" s="3"/>
      <c r="AC31"/>
      <c r="AE31" s="1"/>
      <c r="AG31" s="20"/>
      <c r="AN31"/>
      <c r="AP31"/>
    </row>
    <row r="32" spans="1:68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0">
        <v>2015</v>
      </c>
      <c r="AX2" s="240"/>
      <c r="AY2" s="240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40">
        <v>2018</v>
      </c>
      <c r="BJ2" s="240"/>
      <c r="BK2" s="240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47" t="s">
        <v>68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118"/>
      <c r="Q2" s="247" t="s">
        <v>68</v>
      </c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119"/>
      <c r="AC2" s="247" t="s">
        <v>68</v>
      </c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116"/>
      <c r="AO2" s="248" t="s">
        <v>68</v>
      </c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113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41" t="s">
        <v>79</v>
      </c>
      <c r="BF12" s="242"/>
      <c r="BG12" s="243"/>
      <c r="BH12" s="130"/>
      <c r="BI12" s="241" t="s">
        <v>79</v>
      </c>
      <c r="BJ12" s="242"/>
      <c r="BK12" s="243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44"/>
      <c r="BF13" s="244"/>
      <c r="BG13" s="245"/>
      <c r="BH13" s="130"/>
      <c r="BI13" s="244"/>
      <c r="BJ13" s="244"/>
      <c r="BK13" s="245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114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112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6" t="s">
        <v>52</v>
      </c>
      <c r="AL36" s="246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46"/>
      <c r="AL37" s="246"/>
      <c r="AV37" s="109"/>
      <c r="BD37" s="109"/>
    </row>
    <row r="38" spans="1:63" x14ac:dyDescent="0.25">
      <c r="A38" s="9" t="s">
        <v>47</v>
      </c>
      <c r="AK38" s="246"/>
      <c r="AL38" s="246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2020-08-19T23:19:55Z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